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4" activeTab="0"/>
  </bookViews>
  <sheets>
    <sheet name="組合せABC" sheetId="1" r:id="rId1"/>
    <sheet name="組合せDEF" sheetId="2" r:id="rId2"/>
    <sheet name="決勝トーナメント1_2_3" sheetId="3" r:id="rId3"/>
    <sheet name="決勝トーナメント4_5_6" sheetId="4" r:id="rId4"/>
    <sheet name="成績ABC" sheetId="5" r:id="rId5"/>
    <sheet name="成績DEF" sheetId="6" r:id="rId6"/>
    <sheet name="決勝成績1_2_3" sheetId="7" r:id="rId7"/>
    <sheet name="決勝成績4_5_6" sheetId="8" r:id="rId8"/>
    <sheet name="Sheet1" sheetId="9" r:id="rId9"/>
  </sheets>
  <definedNames>
    <definedName name="_xlnm.Print_Area" localSheetId="0">'組合せABC'!$A$1:$W$70</definedName>
    <definedName name="_xlnm.Print_Area" localSheetId="1">'組合せDEF'!$A$1:$W$70</definedName>
  </definedNames>
  <calcPr fullCalcOnLoad="1"/>
</workbook>
</file>

<file path=xl/sharedStrings.xml><?xml version="1.0" encoding="utf-8"?>
<sst xmlns="http://schemas.openxmlformats.org/spreadsheetml/2006/main" count="2716" uniqueCount="188">
  <si>
    <t>予選リーグ（１日目）</t>
  </si>
  <si>
    <t>開始時間</t>
  </si>
  <si>
    <t>試合チーム</t>
  </si>
  <si>
    <t>得点</t>
  </si>
  <si>
    <t>審判</t>
  </si>
  <si>
    <t>①</t>
  </si>
  <si>
    <t>-</t>
  </si>
  <si>
    <t>(</t>
  </si>
  <si>
    <t>)</t>
  </si>
  <si>
    <t>前</t>
  </si>
  <si>
    <t>後</t>
  </si>
  <si>
    <t>②</t>
  </si>
  <si>
    <t>５･６位決定戦</t>
  </si>
  <si>
    <t>３･４位決定戦</t>
  </si>
  <si>
    <t>１･２位決定戦</t>
  </si>
  <si>
    <t>③</t>
  </si>
  <si>
    <t>④</t>
  </si>
  <si>
    <t>⑤</t>
  </si>
  <si>
    <t>⑥</t>
  </si>
  <si>
    <t>⑦</t>
  </si>
  <si>
    <t>A3位</t>
  </si>
  <si>
    <t>B3位</t>
  </si>
  <si>
    <t>⑧</t>
  </si>
  <si>
    <t>A2位</t>
  </si>
  <si>
    <t>B2位</t>
  </si>
  <si>
    <t>⑨</t>
  </si>
  <si>
    <t>A1位</t>
  </si>
  <si>
    <t>B1位</t>
  </si>
  <si>
    <t>決勝リーグ（2日目）</t>
  </si>
  <si>
    <t>主審</t>
  </si>
  <si>
    <t>本部</t>
  </si>
  <si>
    <t>勝点</t>
  </si>
  <si>
    <t>勝</t>
  </si>
  <si>
    <t>分</t>
  </si>
  <si>
    <t>負</t>
  </si>
  <si>
    <t>順位</t>
  </si>
  <si>
    <t>得</t>
  </si>
  <si>
    <t>失</t>
  </si>
  <si>
    <t>差</t>
  </si>
  <si>
    <t>１，２位決定戦</t>
  </si>
  <si>
    <t>３，４位決定戦</t>
  </si>
  <si>
    <t>５，６位決定戦</t>
  </si>
  <si>
    <t>チーム名</t>
  </si>
  <si>
    <t>スコア</t>
  </si>
  <si>
    <r>
      <t>1</t>
    </r>
    <r>
      <rPr>
        <b/>
        <sz val="10"/>
        <rFont val="ＭＳ Ｐゴシック"/>
        <family val="3"/>
      </rPr>
      <t>位グループ：</t>
    </r>
  </si>
  <si>
    <r>
      <t>1</t>
    </r>
    <r>
      <rPr>
        <b/>
        <sz val="10"/>
        <rFont val="ＭＳ Ｐゴシック"/>
        <family val="3"/>
      </rPr>
      <t>位グループ：順位決定戦：</t>
    </r>
  </si>
  <si>
    <t>2位グループ：</t>
  </si>
  <si>
    <r>
      <t>2</t>
    </r>
    <r>
      <rPr>
        <b/>
        <sz val="10"/>
        <rFont val="ＭＳ Ｐゴシック"/>
        <family val="3"/>
      </rPr>
      <t>位グループ：</t>
    </r>
  </si>
  <si>
    <r>
      <t>2</t>
    </r>
    <r>
      <rPr>
        <b/>
        <sz val="10"/>
        <rFont val="ＭＳ Ｐゴシック"/>
        <family val="3"/>
      </rPr>
      <t>位グループ：順位決定戦</t>
    </r>
  </si>
  <si>
    <t>3位グループ：</t>
  </si>
  <si>
    <r>
      <t>3</t>
    </r>
    <r>
      <rPr>
        <b/>
        <sz val="10"/>
        <rFont val="ＭＳ Ｐゴシック"/>
        <family val="3"/>
      </rPr>
      <t>位グループ：</t>
    </r>
  </si>
  <si>
    <r>
      <t>3</t>
    </r>
    <r>
      <rPr>
        <b/>
        <sz val="10"/>
        <rFont val="ＭＳ Ｐゴシック"/>
        <family val="3"/>
      </rPr>
      <t>位グループ：順位決定戦：</t>
    </r>
  </si>
  <si>
    <t>4位グループ：</t>
  </si>
  <si>
    <r>
      <t>4</t>
    </r>
    <r>
      <rPr>
        <b/>
        <sz val="10"/>
        <rFont val="ＭＳ Ｐゴシック"/>
        <family val="3"/>
      </rPr>
      <t>位グループ：</t>
    </r>
  </si>
  <si>
    <r>
      <t>4</t>
    </r>
    <r>
      <rPr>
        <b/>
        <sz val="10"/>
        <rFont val="ＭＳ Ｐゴシック"/>
        <family val="3"/>
      </rPr>
      <t>位グループ：順位決定戦</t>
    </r>
  </si>
  <si>
    <t>5位グループ：</t>
  </si>
  <si>
    <r>
      <t>5</t>
    </r>
    <r>
      <rPr>
        <b/>
        <sz val="10"/>
        <rFont val="ＭＳ Ｐゴシック"/>
        <family val="3"/>
      </rPr>
      <t>位グループ：</t>
    </r>
  </si>
  <si>
    <r>
      <t>5</t>
    </r>
    <r>
      <rPr>
        <b/>
        <sz val="10"/>
        <rFont val="ＭＳ Ｐゴシック"/>
        <family val="3"/>
      </rPr>
      <t>位グループ：順位決定戦：</t>
    </r>
  </si>
  <si>
    <t>6位グループ：</t>
  </si>
  <si>
    <r>
      <t>6</t>
    </r>
    <r>
      <rPr>
        <b/>
        <sz val="10"/>
        <rFont val="ＭＳ Ｐゴシック"/>
        <family val="3"/>
      </rPr>
      <t>位グループ：</t>
    </r>
  </si>
  <si>
    <r>
      <t>6</t>
    </r>
    <r>
      <rPr>
        <b/>
        <sz val="10"/>
        <rFont val="ＭＳ Ｐゴシック"/>
        <family val="3"/>
      </rPr>
      <t>位グループ：順位決定戦：</t>
    </r>
  </si>
  <si>
    <t>成績表（４，５，６位グループ）</t>
  </si>
  <si>
    <t>成績表（1、2、3位グループ）</t>
  </si>
  <si>
    <t>成績表（Ａ、Ｂ、Ｃグループ）</t>
  </si>
  <si>
    <t>成績表（Ｄ、Ｅ、Ｆグループ）</t>
  </si>
  <si>
    <r>
      <t>A</t>
    </r>
    <r>
      <rPr>
        <b/>
        <sz val="10"/>
        <rFont val="ＭＳ Ｐゴシック"/>
        <family val="3"/>
      </rPr>
      <t>グループ</t>
    </r>
  </si>
  <si>
    <t>Ａパート</t>
  </si>
  <si>
    <t>　</t>
  </si>
  <si>
    <t>Ｂパート</t>
  </si>
  <si>
    <t>Ｂグループ</t>
  </si>
  <si>
    <r>
      <t>C</t>
    </r>
    <r>
      <rPr>
        <b/>
        <sz val="10"/>
        <rFont val="ＭＳ Ｐゴシック"/>
        <family val="3"/>
      </rPr>
      <t>グループ</t>
    </r>
  </si>
  <si>
    <t>Ｄグループ</t>
  </si>
  <si>
    <r>
      <t>E</t>
    </r>
    <r>
      <rPr>
        <b/>
        <sz val="10"/>
        <rFont val="ＭＳ Ｐゴシック"/>
        <family val="3"/>
      </rPr>
      <t>グループ</t>
    </r>
  </si>
  <si>
    <r>
      <t>F</t>
    </r>
    <r>
      <rPr>
        <b/>
        <sz val="10"/>
        <rFont val="ＭＳ Ｐゴシック"/>
        <family val="3"/>
      </rPr>
      <t>グループ</t>
    </r>
  </si>
  <si>
    <t>Aパート</t>
  </si>
  <si>
    <t>Bパ－ト</t>
  </si>
  <si>
    <t xml:space="preserve"> </t>
  </si>
  <si>
    <t>　</t>
  </si>
  <si>
    <t xml:space="preserve"> </t>
  </si>
  <si>
    <t>Ｂグループ：Ｂコート(ｸﾞﾘｰﾝﾌｨｰﾙﾄﾞB手前側）</t>
  </si>
  <si>
    <t>Ｃグループ：Ｃコート（ｸﾞﾘｰﾝﾌｨｰﾙﾄﾞA奥側）</t>
  </si>
  <si>
    <t>Ｄグループ：Ｄコート(ｸﾞﾘｰﾝﾌｨｰﾙﾄﾞB奥側）</t>
  </si>
  <si>
    <t>Ｅグループ：Ｅコート(ｸﾞﾘｰﾝﾌｨｰﾙﾄﾞC左側）</t>
  </si>
  <si>
    <t>Ｆグループ：Ｆコート(ｸﾞﾘｰﾝﾌｨｰﾙﾄﾞC右側）</t>
  </si>
  <si>
    <t>２位グループ：Ｂコート(ｸﾞﾘｰﾝﾌｨｰﾙﾄﾞB手前側）</t>
  </si>
  <si>
    <t>３位グループ：Ｃコート（ｸﾞﾘｰﾝﾌｨｰﾙﾄﾞA奥側）</t>
  </si>
  <si>
    <t>４位グループ：Ｄコート(ｸﾞﾘｰﾝﾌｨｰﾙﾄﾞB奥側）</t>
  </si>
  <si>
    <t>５位グループ：Eコート((ｸﾞﾘｰﾝﾌｨｰﾙﾄﾞC左側)</t>
  </si>
  <si>
    <t>６位グループ：Ｆコート(ｸﾞﾘｰﾝﾌｨｰﾙﾄﾞC右側)</t>
  </si>
  <si>
    <t xml:space="preserve"> </t>
  </si>
  <si>
    <t xml:space="preserve"> </t>
  </si>
  <si>
    <t>Ａグループ：Ａコート(ｸﾞﾘｰﾝﾌｨｰﾙﾄﾞA手前側)</t>
  </si>
  <si>
    <t>１位グループ：Ａコート(ｸﾞﾘｰﾝﾌｨｰﾙﾄﾞA手前側)</t>
  </si>
  <si>
    <t>　</t>
  </si>
  <si>
    <t>A3位</t>
  </si>
  <si>
    <t>B3位</t>
  </si>
  <si>
    <t>決勝リーグ（2日目）</t>
  </si>
  <si>
    <t>PK (1-3)</t>
  </si>
  <si>
    <t>　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</si>
  <si>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</si>
  <si>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</si>
  <si>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</si>
  <si>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</si>
  <si>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</si>
  <si>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</si>
  <si>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</si>
  <si>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</si>
  <si>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</si>
  <si>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</si>
  <si>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</si>
  <si>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</si>
  <si>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</si>
  <si>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</si>
  <si>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 xml:space="preserve"> </t>
  </si>
  <si>
    <t xml:space="preserve"> </t>
  </si>
  <si>
    <t xml:space="preserve"> </t>
  </si>
  <si>
    <t xml:space="preserve"> </t>
  </si>
  <si>
    <t>勢門</t>
  </si>
  <si>
    <t>壱岐</t>
  </si>
  <si>
    <t>JACPA</t>
  </si>
  <si>
    <t>板付Ｗ</t>
  </si>
  <si>
    <t>BRAVO</t>
  </si>
  <si>
    <t>美奈木</t>
  </si>
  <si>
    <t>わかば</t>
  </si>
  <si>
    <t>千代</t>
  </si>
  <si>
    <t>板付Ｋ</t>
  </si>
  <si>
    <t>宇美</t>
  </si>
  <si>
    <t>阿蘇</t>
  </si>
  <si>
    <t>槻田</t>
  </si>
  <si>
    <t>田村</t>
  </si>
  <si>
    <t>東月隈</t>
  </si>
  <si>
    <t>那珂</t>
  </si>
  <si>
    <t>柏原</t>
  </si>
  <si>
    <t>大川</t>
  </si>
  <si>
    <t>鯰田</t>
  </si>
  <si>
    <t>SON</t>
  </si>
  <si>
    <t>春住</t>
  </si>
  <si>
    <t>住吉</t>
  </si>
  <si>
    <t>箱崎</t>
  </si>
  <si>
    <t>ながなが</t>
  </si>
  <si>
    <t>BUDDY</t>
  </si>
  <si>
    <t>FCCF</t>
  </si>
  <si>
    <t>那珂南</t>
  </si>
  <si>
    <t>三筑</t>
  </si>
  <si>
    <t>老司</t>
  </si>
  <si>
    <t>アリアーレ</t>
  </si>
  <si>
    <t>城浜</t>
  </si>
  <si>
    <t>志免</t>
  </si>
  <si>
    <t>弥生</t>
  </si>
  <si>
    <t>今宿</t>
  </si>
  <si>
    <t>松島</t>
  </si>
  <si>
    <t>吉野ヶ里</t>
  </si>
  <si>
    <t>　</t>
  </si>
  <si>
    <t>壱岐</t>
  </si>
  <si>
    <t>カメリアーズ</t>
  </si>
  <si>
    <t>板付Ｗ</t>
  </si>
  <si>
    <t>BRAVO</t>
  </si>
  <si>
    <t>美奈木</t>
  </si>
  <si>
    <t>カメリアーズ</t>
  </si>
  <si>
    <t>わかば</t>
  </si>
  <si>
    <t>千代</t>
  </si>
  <si>
    <t>板付Ｋ</t>
  </si>
  <si>
    <t>宇美</t>
  </si>
  <si>
    <t>阿蘇</t>
  </si>
  <si>
    <t>槻田</t>
  </si>
  <si>
    <t>田村</t>
  </si>
  <si>
    <t>東月隈</t>
  </si>
  <si>
    <t>那珂</t>
  </si>
  <si>
    <t>柏原</t>
  </si>
  <si>
    <t>大川</t>
  </si>
  <si>
    <t>鯰田</t>
  </si>
  <si>
    <t>SON</t>
  </si>
  <si>
    <t>春住</t>
  </si>
  <si>
    <t>住吉</t>
  </si>
  <si>
    <t>箱崎</t>
  </si>
  <si>
    <t>ながなが</t>
  </si>
  <si>
    <t>BUDDY</t>
  </si>
  <si>
    <t>FCCF</t>
  </si>
  <si>
    <t>那珂南</t>
  </si>
  <si>
    <t>三筑</t>
  </si>
  <si>
    <t>老司</t>
  </si>
  <si>
    <t>アリアーレ</t>
  </si>
  <si>
    <t>城浜</t>
  </si>
  <si>
    <t>志免</t>
  </si>
  <si>
    <t>弥生</t>
  </si>
  <si>
    <t>今宿</t>
  </si>
  <si>
    <t>松島</t>
  </si>
  <si>
    <t>吉野ヶ里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</si>
</sst>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59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6"/>
      <color indexed="8"/>
      <name val="ＭＳ ゴシック"/>
      <family val="3"/>
    </font>
    <font>
      <b/>
      <sz val="11"/>
      <color indexed="8"/>
      <name val="Arial"/>
      <family val="2"/>
    </font>
    <font>
      <sz val="9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i/>
      <sz val="10"/>
      <name val="Adobe Caslon Pro Bold"/>
      <family val="1"/>
    </font>
    <font>
      <sz val="18"/>
      <name val="Arial"/>
      <family val="2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HGSｺﾞｼｯｸE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 textRotation="255" shrinkToFit="1"/>
    </xf>
    <xf numFmtId="0" fontId="8" fillId="0" borderId="0" xfId="0" applyFont="1" applyFill="1" applyBorder="1" applyAlignment="1">
      <alignment horizontal="center" vertical="top" textRotation="255" shrinkToFit="1"/>
    </xf>
    <xf numFmtId="0" fontId="8" fillId="0" borderId="0" xfId="0" applyFont="1" applyFill="1" applyBorder="1" applyAlignment="1">
      <alignment vertical="center" textRotation="255" shrinkToFit="1"/>
    </xf>
    <xf numFmtId="0" fontId="8" fillId="0" borderId="0" xfId="0" applyFont="1" applyFill="1" applyBorder="1" applyAlignment="1">
      <alignment horizontal="left" vertical="center" textRotation="255" shrinkToFit="1"/>
    </xf>
    <xf numFmtId="0" fontId="8" fillId="0" borderId="0" xfId="0" applyFont="1" applyFill="1" applyBorder="1" applyAlignment="1">
      <alignment horizontal="center" textRotation="255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top" textRotation="255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textRotation="255" shrinkToFit="1"/>
    </xf>
    <xf numFmtId="0" fontId="2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77" fontId="13" fillId="0" borderId="25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20" fontId="7" fillId="0" borderId="22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20" fontId="7" fillId="0" borderId="4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20" fontId="7" fillId="0" borderId="41" xfId="0" applyNumberFormat="1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 textRotation="255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20" fontId="11" fillId="0" borderId="22" xfId="0" applyNumberFormat="1" applyFont="1" applyFill="1" applyBorder="1" applyAlignment="1">
      <alignment horizontal="center" vertical="center" shrinkToFit="1"/>
    </xf>
    <xf numFmtId="20" fontId="11" fillId="0" borderId="36" xfId="0" applyNumberFormat="1" applyFont="1" applyFill="1" applyBorder="1" applyAlignment="1">
      <alignment horizontal="center" vertical="center" shrinkToFit="1"/>
    </xf>
    <xf numFmtId="20" fontId="11" fillId="0" borderId="40" xfId="0" applyNumberFormat="1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20" fontId="11" fillId="0" borderId="41" xfId="0" applyNumberFormat="1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20" fontId="11" fillId="0" borderId="10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76" fontId="17" fillId="0" borderId="11" xfId="0" applyNumberFormat="1" applyFont="1" applyBorder="1" applyAlignment="1" applyProtection="1">
      <alignment vertical="center"/>
      <protection/>
    </xf>
    <xf numFmtId="0" fontId="13" fillId="0" borderId="5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vertical="center" shrinkToFit="1"/>
    </xf>
    <xf numFmtId="0" fontId="14" fillId="0" borderId="38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5</xdr:row>
      <xdr:rowOff>85725</xdr:rowOff>
    </xdr:from>
    <xdr:to>
      <xdr:col>19</xdr:col>
      <xdr:colOff>390525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05350" y="895350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11</xdr:row>
      <xdr:rowOff>19050</xdr:rowOff>
    </xdr:from>
    <xdr:to>
      <xdr:col>18</xdr:col>
      <xdr:colOff>333375</xdr:colOff>
      <xdr:row>12</xdr:row>
      <xdr:rowOff>133350</xdr:rowOff>
    </xdr:to>
    <xdr:sp>
      <xdr:nvSpPr>
        <xdr:cNvPr id="2" name="Oval 2"/>
        <xdr:cNvSpPr>
          <a:spLocks/>
        </xdr:cNvSpPr>
      </xdr:nvSpPr>
      <xdr:spPr>
        <a:xfrm>
          <a:off x="5143500" y="18002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10</xdr:row>
      <xdr:rowOff>28575</xdr:rowOff>
    </xdr:from>
    <xdr:to>
      <xdr:col>16</xdr:col>
      <xdr:colOff>104775</xdr:colOff>
      <xdr:row>19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95775" y="164782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16</xdr:row>
      <xdr:rowOff>95250</xdr:rowOff>
    </xdr:from>
    <xdr:to>
      <xdr:col>19</xdr:col>
      <xdr:colOff>371475</xdr:colOff>
      <xdr:row>22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4714875" y="2686050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19</xdr:row>
      <xdr:rowOff>9525</xdr:rowOff>
    </xdr:from>
    <xdr:to>
      <xdr:col>17</xdr:col>
      <xdr:colOff>38100</xdr:colOff>
      <xdr:row>19</xdr:row>
      <xdr:rowOff>9525</xdr:rowOff>
    </xdr:to>
    <xdr:sp>
      <xdr:nvSpPr>
        <xdr:cNvPr id="5" name="Line 5"/>
        <xdr:cNvSpPr>
          <a:spLocks/>
        </xdr:cNvSpPr>
      </xdr:nvSpPr>
      <xdr:spPr>
        <a:xfrm>
          <a:off x="4276725" y="30861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10</xdr:row>
      <xdr:rowOff>28575</xdr:rowOff>
    </xdr:from>
    <xdr:to>
      <xdr:col>17</xdr:col>
      <xdr:colOff>47625</xdr:colOff>
      <xdr:row>10</xdr:row>
      <xdr:rowOff>28575</xdr:rowOff>
    </xdr:to>
    <xdr:sp>
      <xdr:nvSpPr>
        <xdr:cNvPr id="6" name="Line 6"/>
        <xdr:cNvSpPr>
          <a:spLocks/>
        </xdr:cNvSpPr>
      </xdr:nvSpPr>
      <xdr:spPr>
        <a:xfrm>
          <a:off x="4286250" y="16478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10</xdr:row>
      <xdr:rowOff>9525</xdr:rowOff>
    </xdr:from>
    <xdr:to>
      <xdr:col>20</xdr:col>
      <xdr:colOff>95250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210300" y="162877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20</xdr:row>
      <xdr:rowOff>9525</xdr:rowOff>
    </xdr:to>
    <xdr:sp>
      <xdr:nvSpPr>
        <xdr:cNvPr id="8" name="Line 8"/>
        <xdr:cNvSpPr>
          <a:spLocks/>
        </xdr:cNvSpPr>
      </xdr:nvSpPr>
      <xdr:spPr>
        <a:xfrm>
          <a:off x="6591300" y="1133475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19</xdr:row>
      <xdr:rowOff>0</xdr:rowOff>
    </xdr:from>
    <xdr:to>
      <xdr:col>20</xdr:col>
      <xdr:colOff>104775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981700" y="30765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10</xdr:row>
      <xdr:rowOff>9525</xdr:rowOff>
    </xdr:from>
    <xdr:to>
      <xdr:col>20</xdr:col>
      <xdr:colOff>104775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981700" y="16287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7</xdr:row>
      <xdr:rowOff>28575</xdr:rowOff>
    </xdr:from>
    <xdr:to>
      <xdr:col>22</xdr:col>
      <xdr:colOff>0</xdr:colOff>
      <xdr:row>7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5962650" y="1162050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5981700" y="3238500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7</xdr:row>
      <xdr:rowOff>123825</xdr:rowOff>
    </xdr:from>
    <xdr:to>
      <xdr:col>18</xdr:col>
      <xdr:colOff>9525</xdr:colOff>
      <xdr:row>9</xdr:row>
      <xdr:rowOff>47625</xdr:rowOff>
    </xdr:to>
    <xdr:sp>
      <xdr:nvSpPr>
        <xdr:cNvPr id="13" name="Oval 13"/>
        <xdr:cNvSpPr>
          <a:spLocks/>
        </xdr:cNvSpPr>
      </xdr:nvSpPr>
      <xdr:spPr>
        <a:xfrm>
          <a:off x="4819650" y="1257300"/>
          <a:ext cx="266700" cy="2476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342900</xdr:colOff>
      <xdr:row>7</xdr:row>
      <xdr:rowOff>114300</xdr:rowOff>
    </xdr:from>
    <xdr:to>
      <xdr:col>19</xdr:col>
      <xdr:colOff>171450</xdr:colOff>
      <xdr:row>9</xdr:row>
      <xdr:rowOff>66675</xdr:rowOff>
    </xdr:to>
    <xdr:sp>
      <xdr:nvSpPr>
        <xdr:cNvPr id="14" name="Oval 14"/>
        <xdr:cNvSpPr>
          <a:spLocks/>
        </xdr:cNvSpPr>
      </xdr:nvSpPr>
      <xdr:spPr>
        <a:xfrm>
          <a:off x="5419725" y="12477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352425</xdr:colOff>
      <xdr:row>18</xdr:row>
      <xdr:rowOff>85725</xdr:rowOff>
    </xdr:from>
    <xdr:to>
      <xdr:col>18</xdr:col>
      <xdr:colOff>19050</xdr:colOff>
      <xdr:row>20</xdr:row>
      <xdr:rowOff>28575</xdr:rowOff>
    </xdr:to>
    <xdr:sp>
      <xdr:nvSpPr>
        <xdr:cNvPr id="15" name="Oval 15"/>
        <xdr:cNvSpPr>
          <a:spLocks/>
        </xdr:cNvSpPr>
      </xdr:nvSpPr>
      <xdr:spPr>
        <a:xfrm>
          <a:off x="4829175" y="30003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85725</xdr:colOff>
      <xdr:row>21</xdr:row>
      <xdr:rowOff>85725</xdr:rowOff>
    </xdr:from>
    <xdr:to>
      <xdr:col>18</xdr:col>
      <xdr:colOff>352425</xdr:colOff>
      <xdr:row>23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162550" y="348615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333375</xdr:colOff>
      <xdr:row>18</xdr:row>
      <xdr:rowOff>95250</xdr:rowOff>
    </xdr:from>
    <xdr:to>
      <xdr:col>19</xdr:col>
      <xdr:colOff>161925</xdr:colOff>
      <xdr:row>20</xdr:row>
      <xdr:rowOff>57150</xdr:rowOff>
    </xdr:to>
    <xdr:sp>
      <xdr:nvSpPr>
        <xdr:cNvPr id="17" name="Oval 17"/>
        <xdr:cNvSpPr>
          <a:spLocks/>
        </xdr:cNvSpPr>
      </xdr:nvSpPr>
      <xdr:spPr>
        <a:xfrm>
          <a:off x="5410200" y="300990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17</xdr:row>
      <xdr:rowOff>9525</xdr:rowOff>
    </xdr:from>
    <xdr:to>
      <xdr:col>16</xdr:col>
      <xdr:colOff>228600</xdr:colOff>
      <xdr:row>18</xdr:row>
      <xdr:rowOff>114300</xdr:rowOff>
    </xdr:to>
    <xdr:sp>
      <xdr:nvSpPr>
        <xdr:cNvPr id="18" name="Oval 18"/>
        <xdr:cNvSpPr>
          <a:spLocks/>
        </xdr:cNvSpPr>
      </xdr:nvSpPr>
      <xdr:spPr>
        <a:xfrm>
          <a:off x="4152900" y="276225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504825</xdr:colOff>
      <xdr:row>17</xdr:row>
      <xdr:rowOff>19050</xdr:rowOff>
    </xdr:from>
    <xdr:to>
      <xdr:col>21</xdr:col>
      <xdr:colOff>38100</xdr:colOff>
      <xdr:row>18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019800" y="27717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17</xdr:row>
      <xdr:rowOff>9525</xdr:rowOff>
    </xdr:from>
    <xdr:to>
      <xdr:col>22</xdr:col>
      <xdr:colOff>133350</xdr:colOff>
      <xdr:row>18</xdr:row>
      <xdr:rowOff>114300</xdr:rowOff>
    </xdr:to>
    <xdr:sp>
      <xdr:nvSpPr>
        <xdr:cNvPr id="20" name="Oval 20"/>
        <xdr:cNvSpPr>
          <a:spLocks/>
        </xdr:cNvSpPr>
      </xdr:nvSpPr>
      <xdr:spPr>
        <a:xfrm>
          <a:off x="6457950" y="276225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9</xdr:row>
      <xdr:rowOff>76200</xdr:rowOff>
    </xdr:from>
    <xdr:to>
      <xdr:col>19</xdr:col>
      <xdr:colOff>209550</xdr:colOff>
      <xdr:row>11</xdr:row>
      <xdr:rowOff>9525</xdr:rowOff>
    </xdr:to>
    <xdr:sp>
      <xdr:nvSpPr>
        <xdr:cNvPr id="21" name="Rectangle 21"/>
        <xdr:cNvSpPr>
          <a:spLocks/>
        </xdr:cNvSpPr>
      </xdr:nvSpPr>
      <xdr:spPr>
        <a:xfrm>
          <a:off x="4943475" y="153352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20</xdr:row>
      <xdr:rowOff>19050</xdr:rowOff>
    </xdr:from>
    <xdr:to>
      <xdr:col>19</xdr:col>
      <xdr:colOff>171450</xdr:colOff>
      <xdr:row>21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4924425" y="32575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228600</xdr:colOff>
      <xdr:row>27</xdr:row>
      <xdr:rowOff>85725</xdr:rowOff>
    </xdr:from>
    <xdr:to>
      <xdr:col>19</xdr:col>
      <xdr:colOff>390525</xdr:colOff>
      <xdr:row>33</xdr:row>
      <xdr:rowOff>123825</xdr:rowOff>
    </xdr:to>
    <xdr:sp>
      <xdr:nvSpPr>
        <xdr:cNvPr id="23" name="AutoShape 23"/>
        <xdr:cNvSpPr>
          <a:spLocks/>
        </xdr:cNvSpPr>
      </xdr:nvSpPr>
      <xdr:spPr>
        <a:xfrm>
          <a:off x="4705350" y="4457700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33</xdr:row>
      <xdr:rowOff>19050</xdr:rowOff>
    </xdr:from>
    <xdr:to>
      <xdr:col>18</xdr:col>
      <xdr:colOff>314325</xdr:colOff>
      <xdr:row>34</xdr:row>
      <xdr:rowOff>142875</xdr:rowOff>
    </xdr:to>
    <xdr:sp>
      <xdr:nvSpPr>
        <xdr:cNvPr id="24" name="Oval 24"/>
        <xdr:cNvSpPr>
          <a:spLocks/>
        </xdr:cNvSpPr>
      </xdr:nvSpPr>
      <xdr:spPr>
        <a:xfrm>
          <a:off x="5124450" y="53625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32</xdr:row>
      <xdr:rowOff>28575</xdr:rowOff>
    </xdr:from>
    <xdr:to>
      <xdr:col>16</xdr:col>
      <xdr:colOff>104775</xdr:colOff>
      <xdr:row>41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4295775" y="521017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38</xdr:row>
      <xdr:rowOff>95250</xdr:rowOff>
    </xdr:from>
    <xdr:to>
      <xdr:col>19</xdr:col>
      <xdr:colOff>371475</xdr:colOff>
      <xdr:row>44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4714875" y="6248400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41</xdr:row>
      <xdr:rowOff>9525</xdr:rowOff>
    </xdr:from>
    <xdr:to>
      <xdr:col>17</xdr:col>
      <xdr:colOff>38100</xdr:colOff>
      <xdr:row>41</xdr:row>
      <xdr:rowOff>9525</xdr:rowOff>
    </xdr:to>
    <xdr:sp>
      <xdr:nvSpPr>
        <xdr:cNvPr id="27" name="Line 27"/>
        <xdr:cNvSpPr>
          <a:spLocks/>
        </xdr:cNvSpPr>
      </xdr:nvSpPr>
      <xdr:spPr>
        <a:xfrm>
          <a:off x="4276725" y="66484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32</xdr:row>
      <xdr:rowOff>28575</xdr:rowOff>
    </xdr:from>
    <xdr:to>
      <xdr:col>17</xdr:col>
      <xdr:colOff>47625</xdr:colOff>
      <xdr:row>32</xdr:row>
      <xdr:rowOff>28575</xdr:rowOff>
    </xdr:to>
    <xdr:sp>
      <xdr:nvSpPr>
        <xdr:cNvPr id="28" name="Line 28"/>
        <xdr:cNvSpPr>
          <a:spLocks/>
        </xdr:cNvSpPr>
      </xdr:nvSpPr>
      <xdr:spPr>
        <a:xfrm>
          <a:off x="4286250" y="52101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32</xdr:row>
      <xdr:rowOff>9525</xdr:rowOff>
    </xdr:from>
    <xdr:to>
      <xdr:col>20</xdr:col>
      <xdr:colOff>95250</xdr:colOff>
      <xdr:row>41</xdr:row>
      <xdr:rowOff>0</xdr:rowOff>
    </xdr:to>
    <xdr:sp>
      <xdr:nvSpPr>
        <xdr:cNvPr id="29" name="Line 29"/>
        <xdr:cNvSpPr>
          <a:spLocks/>
        </xdr:cNvSpPr>
      </xdr:nvSpPr>
      <xdr:spPr>
        <a:xfrm>
          <a:off x="6210300" y="519112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42</xdr:row>
      <xdr:rowOff>9525</xdr:rowOff>
    </xdr:to>
    <xdr:sp>
      <xdr:nvSpPr>
        <xdr:cNvPr id="30" name="Line 30"/>
        <xdr:cNvSpPr>
          <a:spLocks/>
        </xdr:cNvSpPr>
      </xdr:nvSpPr>
      <xdr:spPr>
        <a:xfrm>
          <a:off x="6591300" y="4695825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41</xdr:row>
      <xdr:rowOff>0</xdr:rowOff>
    </xdr:from>
    <xdr:to>
      <xdr:col>20</xdr:col>
      <xdr:colOff>104775</xdr:colOff>
      <xdr:row>41</xdr:row>
      <xdr:rowOff>0</xdr:rowOff>
    </xdr:to>
    <xdr:sp>
      <xdr:nvSpPr>
        <xdr:cNvPr id="31" name="Line 31"/>
        <xdr:cNvSpPr>
          <a:spLocks/>
        </xdr:cNvSpPr>
      </xdr:nvSpPr>
      <xdr:spPr>
        <a:xfrm>
          <a:off x="5981700" y="66389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32</xdr:row>
      <xdr:rowOff>9525</xdr:rowOff>
    </xdr:from>
    <xdr:to>
      <xdr:col>20</xdr:col>
      <xdr:colOff>104775</xdr:colOff>
      <xdr:row>32</xdr:row>
      <xdr:rowOff>9525</xdr:rowOff>
    </xdr:to>
    <xdr:sp>
      <xdr:nvSpPr>
        <xdr:cNvPr id="32" name="Line 32"/>
        <xdr:cNvSpPr>
          <a:spLocks/>
        </xdr:cNvSpPr>
      </xdr:nvSpPr>
      <xdr:spPr>
        <a:xfrm>
          <a:off x="5981700" y="51911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28575</xdr:rowOff>
    </xdr:from>
    <xdr:to>
      <xdr:col>22</xdr:col>
      <xdr:colOff>0</xdr:colOff>
      <xdr:row>29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5962650" y="4724400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42</xdr:row>
      <xdr:rowOff>0</xdr:rowOff>
    </xdr:from>
    <xdr:to>
      <xdr:col>22</xdr:col>
      <xdr:colOff>9525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5981700" y="6800850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29</xdr:row>
      <xdr:rowOff>133350</xdr:rowOff>
    </xdr:from>
    <xdr:to>
      <xdr:col>18</xdr:col>
      <xdr:colOff>9525</xdr:colOff>
      <xdr:row>31</xdr:row>
      <xdr:rowOff>57150</xdr:rowOff>
    </xdr:to>
    <xdr:sp>
      <xdr:nvSpPr>
        <xdr:cNvPr id="35" name="Oval 35"/>
        <xdr:cNvSpPr>
          <a:spLocks/>
        </xdr:cNvSpPr>
      </xdr:nvSpPr>
      <xdr:spPr>
        <a:xfrm>
          <a:off x="4819650" y="4829175"/>
          <a:ext cx="266700" cy="2476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342900</xdr:colOff>
      <xdr:row>29</xdr:row>
      <xdr:rowOff>123825</xdr:rowOff>
    </xdr:from>
    <xdr:to>
      <xdr:col>19</xdr:col>
      <xdr:colOff>171450</xdr:colOff>
      <xdr:row>31</xdr:row>
      <xdr:rowOff>76200</xdr:rowOff>
    </xdr:to>
    <xdr:sp>
      <xdr:nvSpPr>
        <xdr:cNvPr id="36" name="Oval 36"/>
        <xdr:cNvSpPr>
          <a:spLocks/>
        </xdr:cNvSpPr>
      </xdr:nvSpPr>
      <xdr:spPr>
        <a:xfrm>
          <a:off x="5419725" y="48196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352425</xdr:colOff>
      <xdr:row>40</xdr:row>
      <xdr:rowOff>85725</xdr:rowOff>
    </xdr:from>
    <xdr:to>
      <xdr:col>18</xdr:col>
      <xdr:colOff>19050</xdr:colOff>
      <xdr:row>42</xdr:row>
      <xdr:rowOff>28575</xdr:rowOff>
    </xdr:to>
    <xdr:sp>
      <xdr:nvSpPr>
        <xdr:cNvPr id="37" name="Oval 37"/>
        <xdr:cNvSpPr>
          <a:spLocks/>
        </xdr:cNvSpPr>
      </xdr:nvSpPr>
      <xdr:spPr>
        <a:xfrm>
          <a:off x="4829175" y="65627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95250</xdr:colOff>
      <xdr:row>43</xdr:row>
      <xdr:rowOff>95250</xdr:rowOff>
    </xdr:from>
    <xdr:to>
      <xdr:col>18</xdr:col>
      <xdr:colOff>361950</xdr:colOff>
      <xdr:row>45</xdr:row>
      <xdr:rowOff>47625</xdr:rowOff>
    </xdr:to>
    <xdr:sp>
      <xdr:nvSpPr>
        <xdr:cNvPr id="38" name="Oval 38"/>
        <xdr:cNvSpPr>
          <a:spLocks/>
        </xdr:cNvSpPr>
      </xdr:nvSpPr>
      <xdr:spPr>
        <a:xfrm>
          <a:off x="5172075" y="70580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314325</xdr:colOff>
      <xdr:row>40</xdr:row>
      <xdr:rowOff>95250</xdr:rowOff>
    </xdr:from>
    <xdr:to>
      <xdr:col>19</xdr:col>
      <xdr:colOff>142875</xdr:colOff>
      <xdr:row>42</xdr:row>
      <xdr:rowOff>38100</xdr:rowOff>
    </xdr:to>
    <xdr:sp>
      <xdr:nvSpPr>
        <xdr:cNvPr id="39" name="Oval 39"/>
        <xdr:cNvSpPr>
          <a:spLocks/>
        </xdr:cNvSpPr>
      </xdr:nvSpPr>
      <xdr:spPr>
        <a:xfrm>
          <a:off x="5391150" y="657225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39</xdr:row>
      <xdr:rowOff>9525</xdr:rowOff>
    </xdr:from>
    <xdr:to>
      <xdr:col>16</xdr:col>
      <xdr:colOff>228600</xdr:colOff>
      <xdr:row>40</xdr:row>
      <xdr:rowOff>114300</xdr:rowOff>
    </xdr:to>
    <xdr:sp>
      <xdr:nvSpPr>
        <xdr:cNvPr id="40" name="Oval 40"/>
        <xdr:cNvSpPr>
          <a:spLocks/>
        </xdr:cNvSpPr>
      </xdr:nvSpPr>
      <xdr:spPr>
        <a:xfrm>
          <a:off x="4152900" y="632460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39</xdr:row>
      <xdr:rowOff>19050</xdr:rowOff>
    </xdr:from>
    <xdr:to>
      <xdr:col>21</xdr:col>
      <xdr:colOff>76200</xdr:colOff>
      <xdr:row>40</xdr:row>
      <xdr:rowOff>133350</xdr:rowOff>
    </xdr:to>
    <xdr:sp>
      <xdr:nvSpPr>
        <xdr:cNvPr id="41" name="Oval 41"/>
        <xdr:cNvSpPr>
          <a:spLocks/>
        </xdr:cNvSpPr>
      </xdr:nvSpPr>
      <xdr:spPr>
        <a:xfrm>
          <a:off x="6057900" y="63341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39</xdr:row>
      <xdr:rowOff>9525</xdr:rowOff>
    </xdr:from>
    <xdr:to>
      <xdr:col>22</xdr:col>
      <xdr:colOff>133350</xdr:colOff>
      <xdr:row>40</xdr:row>
      <xdr:rowOff>123825</xdr:rowOff>
    </xdr:to>
    <xdr:sp>
      <xdr:nvSpPr>
        <xdr:cNvPr id="42" name="Oval 42"/>
        <xdr:cNvSpPr>
          <a:spLocks/>
        </xdr:cNvSpPr>
      </xdr:nvSpPr>
      <xdr:spPr>
        <a:xfrm>
          <a:off x="6457950" y="63246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31</xdr:row>
      <xdr:rowOff>76200</xdr:rowOff>
    </xdr:from>
    <xdr:to>
      <xdr:col>19</xdr:col>
      <xdr:colOff>209550</xdr:colOff>
      <xdr:row>33</xdr:row>
      <xdr:rowOff>19050</xdr:rowOff>
    </xdr:to>
    <xdr:sp>
      <xdr:nvSpPr>
        <xdr:cNvPr id="43" name="Rectangle 43"/>
        <xdr:cNvSpPr>
          <a:spLocks/>
        </xdr:cNvSpPr>
      </xdr:nvSpPr>
      <xdr:spPr>
        <a:xfrm>
          <a:off x="4943475" y="50958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19</xdr:col>
      <xdr:colOff>171450</xdr:colOff>
      <xdr:row>43</xdr:row>
      <xdr:rowOff>76200</xdr:rowOff>
    </xdr:to>
    <xdr:sp>
      <xdr:nvSpPr>
        <xdr:cNvPr id="44" name="Rectangle 44"/>
        <xdr:cNvSpPr>
          <a:spLocks/>
        </xdr:cNvSpPr>
      </xdr:nvSpPr>
      <xdr:spPr>
        <a:xfrm>
          <a:off x="4924425" y="681990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228600</xdr:colOff>
      <xdr:row>49</xdr:row>
      <xdr:rowOff>85725</xdr:rowOff>
    </xdr:from>
    <xdr:to>
      <xdr:col>19</xdr:col>
      <xdr:colOff>390525</xdr:colOff>
      <xdr:row>55</xdr:row>
      <xdr:rowOff>123825</xdr:rowOff>
    </xdr:to>
    <xdr:sp>
      <xdr:nvSpPr>
        <xdr:cNvPr id="45" name="AutoShape 45"/>
        <xdr:cNvSpPr>
          <a:spLocks/>
        </xdr:cNvSpPr>
      </xdr:nvSpPr>
      <xdr:spPr>
        <a:xfrm>
          <a:off x="4705350" y="8020050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55</xdr:row>
      <xdr:rowOff>9525</xdr:rowOff>
    </xdr:from>
    <xdr:to>
      <xdr:col>18</xdr:col>
      <xdr:colOff>352425</xdr:colOff>
      <xdr:row>56</xdr:row>
      <xdr:rowOff>133350</xdr:rowOff>
    </xdr:to>
    <xdr:sp>
      <xdr:nvSpPr>
        <xdr:cNvPr id="46" name="Oval 46"/>
        <xdr:cNvSpPr>
          <a:spLocks/>
        </xdr:cNvSpPr>
      </xdr:nvSpPr>
      <xdr:spPr>
        <a:xfrm>
          <a:off x="5162550" y="891540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54</xdr:row>
      <xdr:rowOff>28575</xdr:rowOff>
    </xdr:from>
    <xdr:to>
      <xdr:col>16</xdr:col>
      <xdr:colOff>104775</xdr:colOff>
      <xdr:row>63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4295775" y="877252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60</xdr:row>
      <xdr:rowOff>95250</xdr:rowOff>
    </xdr:from>
    <xdr:to>
      <xdr:col>19</xdr:col>
      <xdr:colOff>371475</xdr:colOff>
      <xdr:row>66</xdr:row>
      <xdr:rowOff>76200</xdr:rowOff>
    </xdr:to>
    <xdr:sp>
      <xdr:nvSpPr>
        <xdr:cNvPr id="48" name="AutoShape 48"/>
        <xdr:cNvSpPr>
          <a:spLocks/>
        </xdr:cNvSpPr>
      </xdr:nvSpPr>
      <xdr:spPr>
        <a:xfrm>
          <a:off x="4714875" y="9810750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63</xdr:row>
      <xdr:rowOff>9525</xdr:rowOff>
    </xdr:from>
    <xdr:to>
      <xdr:col>17</xdr:col>
      <xdr:colOff>38100</xdr:colOff>
      <xdr:row>63</xdr:row>
      <xdr:rowOff>9525</xdr:rowOff>
    </xdr:to>
    <xdr:sp>
      <xdr:nvSpPr>
        <xdr:cNvPr id="49" name="Line 49"/>
        <xdr:cNvSpPr>
          <a:spLocks/>
        </xdr:cNvSpPr>
      </xdr:nvSpPr>
      <xdr:spPr>
        <a:xfrm>
          <a:off x="4276725" y="102108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54</xdr:row>
      <xdr:rowOff>28575</xdr:rowOff>
    </xdr:from>
    <xdr:to>
      <xdr:col>17</xdr:col>
      <xdr:colOff>47625</xdr:colOff>
      <xdr:row>54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4286250" y="87725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54</xdr:row>
      <xdr:rowOff>9525</xdr:rowOff>
    </xdr:from>
    <xdr:to>
      <xdr:col>20</xdr:col>
      <xdr:colOff>95250</xdr:colOff>
      <xdr:row>62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6210300" y="875347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0</xdr:colOff>
      <xdr:row>64</xdr:row>
      <xdr:rowOff>9525</xdr:rowOff>
    </xdr:to>
    <xdr:sp>
      <xdr:nvSpPr>
        <xdr:cNvPr id="52" name="Line 52"/>
        <xdr:cNvSpPr>
          <a:spLocks/>
        </xdr:cNvSpPr>
      </xdr:nvSpPr>
      <xdr:spPr>
        <a:xfrm>
          <a:off x="6591300" y="8258175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63</xdr:row>
      <xdr:rowOff>0</xdr:rowOff>
    </xdr:from>
    <xdr:to>
      <xdr:col>20</xdr:col>
      <xdr:colOff>104775</xdr:colOff>
      <xdr:row>63</xdr:row>
      <xdr:rowOff>0</xdr:rowOff>
    </xdr:to>
    <xdr:sp>
      <xdr:nvSpPr>
        <xdr:cNvPr id="53" name="Line 53"/>
        <xdr:cNvSpPr>
          <a:spLocks/>
        </xdr:cNvSpPr>
      </xdr:nvSpPr>
      <xdr:spPr>
        <a:xfrm>
          <a:off x="5981700" y="102012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54</xdr:row>
      <xdr:rowOff>9525</xdr:rowOff>
    </xdr:from>
    <xdr:to>
      <xdr:col>20</xdr:col>
      <xdr:colOff>104775</xdr:colOff>
      <xdr:row>54</xdr:row>
      <xdr:rowOff>9525</xdr:rowOff>
    </xdr:to>
    <xdr:sp>
      <xdr:nvSpPr>
        <xdr:cNvPr id="54" name="Line 54"/>
        <xdr:cNvSpPr>
          <a:spLocks/>
        </xdr:cNvSpPr>
      </xdr:nvSpPr>
      <xdr:spPr>
        <a:xfrm>
          <a:off x="5981700" y="87534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51</xdr:row>
      <xdr:rowOff>28575</xdr:rowOff>
    </xdr:from>
    <xdr:to>
      <xdr:col>22</xdr:col>
      <xdr:colOff>0</xdr:colOff>
      <xdr:row>51</xdr:row>
      <xdr:rowOff>28575</xdr:rowOff>
    </xdr:to>
    <xdr:sp>
      <xdr:nvSpPr>
        <xdr:cNvPr id="55" name="Line 55"/>
        <xdr:cNvSpPr>
          <a:spLocks/>
        </xdr:cNvSpPr>
      </xdr:nvSpPr>
      <xdr:spPr>
        <a:xfrm>
          <a:off x="5962650" y="8286750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64</xdr:row>
      <xdr:rowOff>0</xdr:rowOff>
    </xdr:from>
    <xdr:to>
      <xdr:col>22</xdr:col>
      <xdr:colOff>9525</xdr:colOff>
      <xdr:row>64</xdr:row>
      <xdr:rowOff>0</xdr:rowOff>
    </xdr:to>
    <xdr:sp>
      <xdr:nvSpPr>
        <xdr:cNvPr id="56" name="Line 56"/>
        <xdr:cNvSpPr>
          <a:spLocks/>
        </xdr:cNvSpPr>
      </xdr:nvSpPr>
      <xdr:spPr>
        <a:xfrm>
          <a:off x="5981700" y="10363200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51</xdr:row>
      <xdr:rowOff>133350</xdr:rowOff>
    </xdr:from>
    <xdr:to>
      <xdr:col>18</xdr:col>
      <xdr:colOff>9525</xdr:colOff>
      <xdr:row>53</xdr:row>
      <xdr:rowOff>76200</xdr:rowOff>
    </xdr:to>
    <xdr:sp>
      <xdr:nvSpPr>
        <xdr:cNvPr id="57" name="Oval 57"/>
        <xdr:cNvSpPr>
          <a:spLocks/>
        </xdr:cNvSpPr>
      </xdr:nvSpPr>
      <xdr:spPr>
        <a:xfrm>
          <a:off x="4819650" y="83915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352425</xdr:colOff>
      <xdr:row>51</xdr:row>
      <xdr:rowOff>133350</xdr:rowOff>
    </xdr:from>
    <xdr:to>
      <xdr:col>19</xdr:col>
      <xdr:colOff>180975</xdr:colOff>
      <xdr:row>53</xdr:row>
      <xdr:rowOff>85725</xdr:rowOff>
    </xdr:to>
    <xdr:sp>
      <xdr:nvSpPr>
        <xdr:cNvPr id="58" name="Oval 58"/>
        <xdr:cNvSpPr>
          <a:spLocks/>
        </xdr:cNvSpPr>
      </xdr:nvSpPr>
      <xdr:spPr>
        <a:xfrm>
          <a:off x="5429250" y="83915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62</xdr:row>
      <xdr:rowOff>85725</xdr:rowOff>
    </xdr:from>
    <xdr:to>
      <xdr:col>18</xdr:col>
      <xdr:colOff>57150</xdr:colOff>
      <xdr:row>64</xdr:row>
      <xdr:rowOff>28575</xdr:rowOff>
    </xdr:to>
    <xdr:sp>
      <xdr:nvSpPr>
        <xdr:cNvPr id="59" name="Oval 59"/>
        <xdr:cNvSpPr>
          <a:spLocks/>
        </xdr:cNvSpPr>
      </xdr:nvSpPr>
      <xdr:spPr>
        <a:xfrm>
          <a:off x="4867275" y="101250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76200</xdr:colOff>
      <xdr:row>65</xdr:row>
      <xdr:rowOff>95250</xdr:rowOff>
    </xdr:from>
    <xdr:to>
      <xdr:col>18</xdr:col>
      <xdr:colOff>342900</xdr:colOff>
      <xdr:row>67</xdr:row>
      <xdr:rowOff>38100</xdr:rowOff>
    </xdr:to>
    <xdr:sp>
      <xdr:nvSpPr>
        <xdr:cNvPr id="60" name="Oval 60"/>
        <xdr:cNvSpPr>
          <a:spLocks/>
        </xdr:cNvSpPr>
      </xdr:nvSpPr>
      <xdr:spPr>
        <a:xfrm>
          <a:off x="5153025" y="106203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342900</xdr:colOff>
      <xdr:row>62</xdr:row>
      <xdr:rowOff>95250</xdr:rowOff>
    </xdr:from>
    <xdr:to>
      <xdr:col>19</xdr:col>
      <xdr:colOff>171450</xdr:colOff>
      <xdr:row>64</xdr:row>
      <xdr:rowOff>38100</xdr:rowOff>
    </xdr:to>
    <xdr:sp>
      <xdr:nvSpPr>
        <xdr:cNvPr id="61" name="Oval 61"/>
        <xdr:cNvSpPr>
          <a:spLocks/>
        </xdr:cNvSpPr>
      </xdr:nvSpPr>
      <xdr:spPr>
        <a:xfrm>
          <a:off x="5419725" y="1013460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61</xdr:row>
      <xdr:rowOff>9525</xdr:rowOff>
    </xdr:from>
    <xdr:to>
      <xdr:col>16</xdr:col>
      <xdr:colOff>228600</xdr:colOff>
      <xdr:row>62</xdr:row>
      <xdr:rowOff>114300</xdr:rowOff>
    </xdr:to>
    <xdr:sp>
      <xdr:nvSpPr>
        <xdr:cNvPr id="62" name="Oval 62"/>
        <xdr:cNvSpPr>
          <a:spLocks/>
        </xdr:cNvSpPr>
      </xdr:nvSpPr>
      <xdr:spPr>
        <a:xfrm>
          <a:off x="4152900" y="988695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61</xdr:row>
      <xdr:rowOff>19050</xdr:rowOff>
    </xdr:from>
    <xdr:to>
      <xdr:col>21</xdr:col>
      <xdr:colOff>76200</xdr:colOff>
      <xdr:row>62</xdr:row>
      <xdr:rowOff>133350</xdr:rowOff>
    </xdr:to>
    <xdr:sp>
      <xdr:nvSpPr>
        <xdr:cNvPr id="63" name="Oval 63"/>
        <xdr:cNvSpPr>
          <a:spLocks/>
        </xdr:cNvSpPr>
      </xdr:nvSpPr>
      <xdr:spPr>
        <a:xfrm>
          <a:off x="6057900" y="98964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61</xdr:row>
      <xdr:rowOff>9525</xdr:rowOff>
    </xdr:from>
    <xdr:to>
      <xdr:col>22</xdr:col>
      <xdr:colOff>133350</xdr:colOff>
      <xdr:row>62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6457950" y="98869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53</xdr:row>
      <xdr:rowOff>76200</xdr:rowOff>
    </xdr:from>
    <xdr:to>
      <xdr:col>19</xdr:col>
      <xdr:colOff>209550</xdr:colOff>
      <xdr:row>55</xdr:row>
      <xdr:rowOff>19050</xdr:rowOff>
    </xdr:to>
    <xdr:sp>
      <xdr:nvSpPr>
        <xdr:cNvPr id="65" name="Rectangle 65"/>
        <xdr:cNvSpPr>
          <a:spLocks/>
        </xdr:cNvSpPr>
      </xdr:nvSpPr>
      <xdr:spPr>
        <a:xfrm>
          <a:off x="4943475" y="865822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64</xdr:row>
      <xdr:rowOff>19050</xdr:rowOff>
    </xdr:from>
    <xdr:to>
      <xdr:col>19</xdr:col>
      <xdr:colOff>171450</xdr:colOff>
      <xdr:row>65</xdr:row>
      <xdr:rowOff>76200</xdr:rowOff>
    </xdr:to>
    <xdr:sp>
      <xdr:nvSpPr>
        <xdr:cNvPr id="66" name="Rectangle 66"/>
        <xdr:cNvSpPr>
          <a:spLocks/>
        </xdr:cNvSpPr>
      </xdr:nvSpPr>
      <xdr:spPr>
        <a:xfrm>
          <a:off x="4924425" y="103822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5</xdr:row>
      <xdr:rowOff>85725</xdr:rowOff>
    </xdr:from>
    <xdr:to>
      <xdr:col>19</xdr:col>
      <xdr:colOff>390525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05350" y="895350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10</xdr:row>
      <xdr:rowOff>152400</xdr:rowOff>
    </xdr:from>
    <xdr:to>
      <xdr:col>18</xdr:col>
      <xdr:colOff>400050</xdr:colOff>
      <xdr:row>12</xdr:row>
      <xdr:rowOff>104775</xdr:rowOff>
    </xdr:to>
    <xdr:sp>
      <xdr:nvSpPr>
        <xdr:cNvPr id="2" name="Oval 2"/>
        <xdr:cNvSpPr>
          <a:spLocks/>
        </xdr:cNvSpPr>
      </xdr:nvSpPr>
      <xdr:spPr>
        <a:xfrm>
          <a:off x="5210175" y="17716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10</xdr:row>
      <xdr:rowOff>28575</xdr:rowOff>
    </xdr:from>
    <xdr:to>
      <xdr:col>16</xdr:col>
      <xdr:colOff>104775</xdr:colOff>
      <xdr:row>19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95775" y="164782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16</xdr:row>
      <xdr:rowOff>95250</xdr:rowOff>
    </xdr:from>
    <xdr:to>
      <xdr:col>19</xdr:col>
      <xdr:colOff>371475</xdr:colOff>
      <xdr:row>22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4714875" y="2686050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19</xdr:row>
      <xdr:rowOff>9525</xdr:rowOff>
    </xdr:from>
    <xdr:to>
      <xdr:col>17</xdr:col>
      <xdr:colOff>38100</xdr:colOff>
      <xdr:row>19</xdr:row>
      <xdr:rowOff>9525</xdr:rowOff>
    </xdr:to>
    <xdr:sp>
      <xdr:nvSpPr>
        <xdr:cNvPr id="5" name="Line 5"/>
        <xdr:cNvSpPr>
          <a:spLocks/>
        </xdr:cNvSpPr>
      </xdr:nvSpPr>
      <xdr:spPr>
        <a:xfrm>
          <a:off x="4276725" y="30861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10</xdr:row>
      <xdr:rowOff>28575</xdr:rowOff>
    </xdr:from>
    <xdr:to>
      <xdr:col>17</xdr:col>
      <xdr:colOff>47625</xdr:colOff>
      <xdr:row>10</xdr:row>
      <xdr:rowOff>28575</xdr:rowOff>
    </xdr:to>
    <xdr:sp>
      <xdr:nvSpPr>
        <xdr:cNvPr id="6" name="Line 6"/>
        <xdr:cNvSpPr>
          <a:spLocks/>
        </xdr:cNvSpPr>
      </xdr:nvSpPr>
      <xdr:spPr>
        <a:xfrm>
          <a:off x="4286250" y="16478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10</xdr:row>
      <xdr:rowOff>9525</xdr:rowOff>
    </xdr:from>
    <xdr:to>
      <xdr:col>20</xdr:col>
      <xdr:colOff>95250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210300" y="162877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20</xdr:row>
      <xdr:rowOff>9525</xdr:rowOff>
    </xdr:to>
    <xdr:sp>
      <xdr:nvSpPr>
        <xdr:cNvPr id="8" name="Line 8"/>
        <xdr:cNvSpPr>
          <a:spLocks/>
        </xdr:cNvSpPr>
      </xdr:nvSpPr>
      <xdr:spPr>
        <a:xfrm>
          <a:off x="6591300" y="1133475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19</xdr:row>
      <xdr:rowOff>0</xdr:rowOff>
    </xdr:from>
    <xdr:to>
      <xdr:col>20</xdr:col>
      <xdr:colOff>104775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981700" y="30765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10</xdr:row>
      <xdr:rowOff>9525</xdr:rowOff>
    </xdr:from>
    <xdr:to>
      <xdr:col>20</xdr:col>
      <xdr:colOff>104775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981700" y="16287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7</xdr:row>
      <xdr:rowOff>28575</xdr:rowOff>
    </xdr:from>
    <xdr:to>
      <xdr:col>22</xdr:col>
      <xdr:colOff>0</xdr:colOff>
      <xdr:row>7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5962650" y="1162050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20</xdr:row>
      <xdr:rowOff>0</xdr:rowOff>
    </xdr:from>
    <xdr:to>
      <xdr:col>22</xdr:col>
      <xdr:colOff>9525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>
          <a:off x="5981700" y="3238500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7</xdr:row>
      <xdr:rowOff>123825</xdr:rowOff>
    </xdr:from>
    <xdr:to>
      <xdr:col>18</xdr:col>
      <xdr:colOff>47625</xdr:colOff>
      <xdr:row>9</xdr:row>
      <xdr:rowOff>76200</xdr:rowOff>
    </xdr:to>
    <xdr:sp>
      <xdr:nvSpPr>
        <xdr:cNvPr id="13" name="Oval 13"/>
        <xdr:cNvSpPr>
          <a:spLocks/>
        </xdr:cNvSpPr>
      </xdr:nvSpPr>
      <xdr:spPr>
        <a:xfrm>
          <a:off x="4857750" y="12573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381000</xdr:colOff>
      <xdr:row>7</xdr:row>
      <xdr:rowOff>114300</xdr:rowOff>
    </xdr:from>
    <xdr:to>
      <xdr:col>19</xdr:col>
      <xdr:colOff>209550</xdr:colOff>
      <xdr:row>9</xdr:row>
      <xdr:rowOff>76200</xdr:rowOff>
    </xdr:to>
    <xdr:sp>
      <xdr:nvSpPr>
        <xdr:cNvPr id="14" name="Oval 14"/>
        <xdr:cNvSpPr>
          <a:spLocks/>
        </xdr:cNvSpPr>
      </xdr:nvSpPr>
      <xdr:spPr>
        <a:xfrm>
          <a:off x="5457825" y="12477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18</xdr:row>
      <xdr:rowOff>85725</xdr:rowOff>
    </xdr:from>
    <xdr:to>
      <xdr:col>18</xdr:col>
      <xdr:colOff>57150</xdr:colOff>
      <xdr:row>20</xdr:row>
      <xdr:rowOff>57150</xdr:rowOff>
    </xdr:to>
    <xdr:sp>
      <xdr:nvSpPr>
        <xdr:cNvPr id="15" name="Oval 15"/>
        <xdr:cNvSpPr>
          <a:spLocks/>
        </xdr:cNvSpPr>
      </xdr:nvSpPr>
      <xdr:spPr>
        <a:xfrm>
          <a:off x="4867275" y="3000375"/>
          <a:ext cx="266700" cy="2952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85725</xdr:colOff>
      <xdr:row>21</xdr:row>
      <xdr:rowOff>85725</xdr:rowOff>
    </xdr:from>
    <xdr:to>
      <xdr:col>18</xdr:col>
      <xdr:colOff>352425</xdr:colOff>
      <xdr:row>23</xdr:row>
      <xdr:rowOff>47625</xdr:rowOff>
    </xdr:to>
    <xdr:sp>
      <xdr:nvSpPr>
        <xdr:cNvPr id="16" name="Oval 16"/>
        <xdr:cNvSpPr>
          <a:spLocks/>
        </xdr:cNvSpPr>
      </xdr:nvSpPr>
      <xdr:spPr>
        <a:xfrm>
          <a:off x="5162550" y="348615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371475</xdr:colOff>
      <xdr:row>18</xdr:row>
      <xdr:rowOff>95250</xdr:rowOff>
    </xdr:from>
    <xdr:to>
      <xdr:col>19</xdr:col>
      <xdr:colOff>200025</xdr:colOff>
      <xdr:row>20</xdr:row>
      <xdr:rowOff>47625</xdr:rowOff>
    </xdr:to>
    <xdr:sp>
      <xdr:nvSpPr>
        <xdr:cNvPr id="17" name="Oval 17"/>
        <xdr:cNvSpPr>
          <a:spLocks/>
        </xdr:cNvSpPr>
      </xdr:nvSpPr>
      <xdr:spPr>
        <a:xfrm>
          <a:off x="5448300" y="30099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17</xdr:row>
      <xdr:rowOff>9525</xdr:rowOff>
    </xdr:from>
    <xdr:to>
      <xdr:col>16</xdr:col>
      <xdr:colOff>228600</xdr:colOff>
      <xdr:row>18</xdr:row>
      <xdr:rowOff>104775</xdr:rowOff>
    </xdr:to>
    <xdr:sp>
      <xdr:nvSpPr>
        <xdr:cNvPr id="18" name="Oval 18"/>
        <xdr:cNvSpPr>
          <a:spLocks/>
        </xdr:cNvSpPr>
      </xdr:nvSpPr>
      <xdr:spPr>
        <a:xfrm>
          <a:off x="4152900" y="2762250"/>
          <a:ext cx="266700" cy="2571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17</xdr:row>
      <xdr:rowOff>19050</xdr:rowOff>
    </xdr:from>
    <xdr:to>
      <xdr:col>21</xdr:col>
      <xdr:colOff>76200</xdr:colOff>
      <xdr:row>18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057900" y="27717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17</xdr:row>
      <xdr:rowOff>9525</xdr:rowOff>
    </xdr:from>
    <xdr:to>
      <xdr:col>22</xdr:col>
      <xdr:colOff>133350</xdr:colOff>
      <xdr:row>18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6457950" y="27622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9</xdr:row>
      <xdr:rowOff>76200</xdr:rowOff>
    </xdr:from>
    <xdr:to>
      <xdr:col>19</xdr:col>
      <xdr:colOff>209550</xdr:colOff>
      <xdr:row>10</xdr:row>
      <xdr:rowOff>152400</xdr:rowOff>
    </xdr:to>
    <xdr:sp>
      <xdr:nvSpPr>
        <xdr:cNvPr id="21" name="Rectangle 21"/>
        <xdr:cNvSpPr>
          <a:spLocks/>
        </xdr:cNvSpPr>
      </xdr:nvSpPr>
      <xdr:spPr>
        <a:xfrm>
          <a:off x="4943475" y="153352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20</xdr:row>
      <xdr:rowOff>19050</xdr:rowOff>
    </xdr:from>
    <xdr:to>
      <xdr:col>19</xdr:col>
      <xdr:colOff>171450</xdr:colOff>
      <xdr:row>21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4924425" y="32575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219075</xdr:colOff>
      <xdr:row>27</xdr:row>
      <xdr:rowOff>95250</xdr:rowOff>
    </xdr:from>
    <xdr:to>
      <xdr:col>19</xdr:col>
      <xdr:colOff>381000</xdr:colOff>
      <xdr:row>33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4695825" y="4467225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32</xdr:row>
      <xdr:rowOff>28575</xdr:rowOff>
    </xdr:from>
    <xdr:to>
      <xdr:col>16</xdr:col>
      <xdr:colOff>104775</xdr:colOff>
      <xdr:row>41</xdr:row>
      <xdr:rowOff>19050</xdr:rowOff>
    </xdr:to>
    <xdr:sp>
      <xdr:nvSpPr>
        <xdr:cNvPr id="24" name="Line 25"/>
        <xdr:cNvSpPr>
          <a:spLocks/>
        </xdr:cNvSpPr>
      </xdr:nvSpPr>
      <xdr:spPr>
        <a:xfrm>
          <a:off x="4295775" y="521017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38</xdr:row>
      <xdr:rowOff>95250</xdr:rowOff>
    </xdr:from>
    <xdr:to>
      <xdr:col>19</xdr:col>
      <xdr:colOff>371475</xdr:colOff>
      <xdr:row>44</xdr:row>
      <xdr:rowOff>76200</xdr:rowOff>
    </xdr:to>
    <xdr:sp>
      <xdr:nvSpPr>
        <xdr:cNvPr id="25" name="AutoShape 26"/>
        <xdr:cNvSpPr>
          <a:spLocks/>
        </xdr:cNvSpPr>
      </xdr:nvSpPr>
      <xdr:spPr>
        <a:xfrm>
          <a:off x="4714875" y="6248400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41</xdr:row>
      <xdr:rowOff>9525</xdr:rowOff>
    </xdr:from>
    <xdr:to>
      <xdr:col>17</xdr:col>
      <xdr:colOff>38100</xdr:colOff>
      <xdr:row>41</xdr:row>
      <xdr:rowOff>9525</xdr:rowOff>
    </xdr:to>
    <xdr:sp>
      <xdr:nvSpPr>
        <xdr:cNvPr id="26" name="Line 27"/>
        <xdr:cNvSpPr>
          <a:spLocks/>
        </xdr:cNvSpPr>
      </xdr:nvSpPr>
      <xdr:spPr>
        <a:xfrm>
          <a:off x="4276725" y="66484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32</xdr:row>
      <xdr:rowOff>28575</xdr:rowOff>
    </xdr:from>
    <xdr:to>
      <xdr:col>17</xdr:col>
      <xdr:colOff>47625</xdr:colOff>
      <xdr:row>32</xdr:row>
      <xdr:rowOff>28575</xdr:rowOff>
    </xdr:to>
    <xdr:sp>
      <xdr:nvSpPr>
        <xdr:cNvPr id="27" name="Line 28"/>
        <xdr:cNvSpPr>
          <a:spLocks/>
        </xdr:cNvSpPr>
      </xdr:nvSpPr>
      <xdr:spPr>
        <a:xfrm>
          <a:off x="4286250" y="52101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32</xdr:row>
      <xdr:rowOff>9525</xdr:rowOff>
    </xdr:from>
    <xdr:to>
      <xdr:col>20</xdr:col>
      <xdr:colOff>95250</xdr:colOff>
      <xdr:row>41</xdr:row>
      <xdr:rowOff>0</xdr:rowOff>
    </xdr:to>
    <xdr:sp>
      <xdr:nvSpPr>
        <xdr:cNvPr id="28" name="Line 29"/>
        <xdr:cNvSpPr>
          <a:spLocks/>
        </xdr:cNvSpPr>
      </xdr:nvSpPr>
      <xdr:spPr>
        <a:xfrm>
          <a:off x="6210300" y="519112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42</xdr:row>
      <xdr:rowOff>9525</xdr:rowOff>
    </xdr:to>
    <xdr:sp>
      <xdr:nvSpPr>
        <xdr:cNvPr id="29" name="Line 30"/>
        <xdr:cNvSpPr>
          <a:spLocks/>
        </xdr:cNvSpPr>
      </xdr:nvSpPr>
      <xdr:spPr>
        <a:xfrm>
          <a:off x="6591300" y="4695825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41</xdr:row>
      <xdr:rowOff>0</xdr:rowOff>
    </xdr:from>
    <xdr:to>
      <xdr:col>20</xdr:col>
      <xdr:colOff>104775</xdr:colOff>
      <xdr:row>41</xdr:row>
      <xdr:rowOff>0</xdr:rowOff>
    </xdr:to>
    <xdr:sp>
      <xdr:nvSpPr>
        <xdr:cNvPr id="30" name="Line 31"/>
        <xdr:cNvSpPr>
          <a:spLocks/>
        </xdr:cNvSpPr>
      </xdr:nvSpPr>
      <xdr:spPr>
        <a:xfrm>
          <a:off x="5981700" y="66389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32</xdr:row>
      <xdr:rowOff>9525</xdr:rowOff>
    </xdr:from>
    <xdr:to>
      <xdr:col>20</xdr:col>
      <xdr:colOff>104775</xdr:colOff>
      <xdr:row>32</xdr:row>
      <xdr:rowOff>9525</xdr:rowOff>
    </xdr:to>
    <xdr:sp>
      <xdr:nvSpPr>
        <xdr:cNvPr id="31" name="Line 32"/>
        <xdr:cNvSpPr>
          <a:spLocks/>
        </xdr:cNvSpPr>
      </xdr:nvSpPr>
      <xdr:spPr>
        <a:xfrm>
          <a:off x="5981700" y="51911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29</xdr:row>
      <xdr:rowOff>28575</xdr:rowOff>
    </xdr:from>
    <xdr:to>
      <xdr:col>22</xdr:col>
      <xdr:colOff>0</xdr:colOff>
      <xdr:row>29</xdr:row>
      <xdr:rowOff>28575</xdr:rowOff>
    </xdr:to>
    <xdr:sp>
      <xdr:nvSpPr>
        <xdr:cNvPr id="32" name="Line 33"/>
        <xdr:cNvSpPr>
          <a:spLocks/>
        </xdr:cNvSpPr>
      </xdr:nvSpPr>
      <xdr:spPr>
        <a:xfrm>
          <a:off x="5962650" y="4724400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42</xdr:row>
      <xdr:rowOff>0</xdr:rowOff>
    </xdr:from>
    <xdr:to>
      <xdr:col>22</xdr:col>
      <xdr:colOff>9525</xdr:colOff>
      <xdr:row>42</xdr:row>
      <xdr:rowOff>0</xdr:rowOff>
    </xdr:to>
    <xdr:sp>
      <xdr:nvSpPr>
        <xdr:cNvPr id="33" name="Line 34"/>
        <xdr:cNvSpPr>
          <a:spLocks/>
        </xdr:cNvSpPr>
      </xdr:nvSpPr>
      <xdr:spPr>
        <a:xfrm>
          <a:off x="5981700" y="6800850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29</xdr:row>
      <xdr:rowOff>133350</xdr:rowOff>
    </xdr:from>
    <xdr:to>
      <xdr:col>18</xdr:col>
      <xdr:colOff>47625</xdr:colOff>
      <xdr:row>31</xdr:row>
      <xdr:rowOff>76200</xdr:rowOff>
    </xdr:to>
    <xdr:sp>
      <xdr:nvSpPr>
        <xdr:cNvPr id="34" name="Oval 35"/>
        <xdr:cNvSpPr>
          <a:spLocks/>
        </xdr:cNvSpPr>
      </xdr:nvSpPr>
      <xdr:spPr>
        <a:xfrm>
          <a:off x="4857750" y="48291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381000</xdr:colOff>
      <xdr:row>29</xdr:row>
      <xdr:rowOff>123825</xdr:rowOff>
    </xdr:from>
    <xdr:to>
      <xdr:col>19</xdr:col>
      <xdr:colOff>209550</xdr:colOff>
      <xdr:row>31</xdr:row>
      <xdr:rowOff>76200</xdr:rowOff>
    </xdr:to>
    <xdr:sp>
      <xdr:nvSpPr>
        <xdr:cNvPr id="35" name="Oval 36"/>
        <xdr:cNvSpPr>
          <a:spLocks/>
        </xdr:cNvSpPr>
      </xdr:nvSpPr>
      <xdr:spPr>
        <a:xfrm>
          <a:off x="5457825" y="48196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40</xdr:row>
      <xdr:rowOff>85725</xdr:rowOff>
    </xdr:from>
    <xdr:to>
      <xdr:col>18</xdr:col>
      <xdr:colOff>57150</xdr:colOff>
      <xdr:row>42</xdr:row>
      <xdr:rowOff>38100</xdr:rowOff>
    </xdr:to>
    <xdr:sp>
      <xdr:nvSpPr>
        <xdr:cNvPr id="36" name="Oval 37"/>
        <xdr:cNvSpPr>
          <a:spLocks/>
        </xdr:cNvSpPr>
      </xdr:nvSpPr>
      <xdr:spPr>
        <a:xfrm>
          <a:off x="4867275" y="65627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95250</xdr:colOff>
      <xdr:row>43</xdr:row>
      <xdr:rowOff>95250</xdr:rowOff>
    </xdr:from>
    <xdr:to>
      <xdr:col>18</xdr:col>
      <xdr:colOff>361950</xdr:colOff>
      <xdr:row>45</xdr:row>
      <xdr:rowOff>38100</xdr:rowOff>
    </xdr:to>
    <xdr:sp>
      <xdr:nvSpPr>
        <xdr:cNvPr id="37" name="Oval 38"/>
        <xdr:cNvSpPr>
          <a:spLocks/>
        </xdr:cNvSpPr>
      </xdr:nvSpPr>
      <xdr:spPr>
        <a:xfrm>
          <a:off x="5172075" y="70580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352425</xdr:colOff>
      <xdr:row>40</xdr:row>
      <xdr:rowOff>95250</xdr:rowOff>
    </xdr:from>
    <xdr:to>
      <xdr:col>19</xdr:col>
      <xdr:colOff>180975</xdr:colOff>
      <xdr:row>42</xdr:row>
      <xdr:rowOff>38100</xdr:rowOff>
    </xdr:to>
    <xdr:sp>
      <xdr:nvSpPr>
        <xdr:cNvPr id="38" name="Oval 39"/>
        <xdr:cNvSpPr>
          <a:spLocks/>
        </xdr:cNvSpPr>
      </xdr:nvSpPr>
      <xdr:spPr>
        <a:xfrm>
          <a:off x="5429250" y="657225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39</xdr:row>
      <xdr:rowOff>9525</xdr:rowOff>
    </xdr:from>
    <xdr:to>
      <xdr:col>16</xdr:col>
      <xdr:colOff>228600</xdr:colOff>
      <xdr:row>40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52900" y="63246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39</xdr:row>
      <xdr:rowOff>19050</xdr:rowOff>
    </xdr:from>
    <xdr:to>
      <xdr:col>21</xdr:col>
      <xdr:colOff>76200</xdr:colOff>
      <xdr:row>40</xdr:row>
      <xdr:rowOff>133350</xdr:rowOff>
    </xdr:to>
    <xdr:sp>
      <xdr:nvSpPr>
        <xdr:cNvPr id="40" name="Oval 41"/>
        <xdr:cNvSpPr>
          <a:spLocks/>
        </xdr:cNvSpPr>
      </xdr:nvSpPr>
      <xdr:spPr>
        <a:xfrm>
          <a:off x="6057900" y="63341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39</xdr:row>
      <xdr:rowOff>9525</xdr:rowOff>
    </xdr:from>
    <xdr:to>
      <xdr:col>22</xdr:col>
      <xdr:colOff>133350</xdr:colOff>
      <xdr:row>40</xdr:row>
      <xdr:rowOff>123825</xdr:rowOff>
    </xdr:to>
    <xdr:sp>
      <xdr:nvSpPr>
        <xdr:cNvPr id="41" name="Oval 42"/>
        <xdr:cNvSpPr>
          <a:spLocks/>
        </xdr:cNvSpPr>
      </xdr:nvSpPr>
      <xdr:spPr>
        <a:xfrm>
          <a:off x="6457950" y="63246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31</xdr:row>
      <xdr:rowOff>76200</xdr:rowOff>
    </xdr:from>
    <xdr:to>
      <xdr:col>19</xdr:col>
      <xdr:colOff>209550</xdr:colOff>
      <xdr:row>33</xdr:row>
      <xdr:rowOff>19050</xdr:rowOff>
    </xdr:to>
    <xdr:sp>
      <xdr:nvSpPr>
        <xdr:cNvPr id="42" name="Rectangle 43"/>
        <xdr:cNvSpPr>
          <a:spLocks/>
        </xdr:cNvSpPr>
      </xdr:nvSpPr>
      <xdr:spPr>
        <a:xfrm>
          <a:off x="4943475" y="50958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42</xdr:row>
      <xdr:rowOff>19050</xdr:rowOff>
    </xdr:from>
    <xdr:to>
      <xdr:col>19</xdr:col>
      <xdr:colOff>171450</xdr:colOff>
      <xdr:row>43</xdr:row>
      <xdr:rowOff>76200</xdr:rowOff>
    </xdr:to>
    <xdr:sp>
      <xdr:nvSpPr>
        <xdr:cNvPr id="43" name="Rectangle 44"/>
        <xdr:cNvSpPr>
          <a:spLocks/>
        </xdr:cNvSpPr>
      </xdr:nvSpPr>
      <xdr:spPr>
        <a:xfrm>
          <a:off x="4924425" y="681990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228600</xdr:colOff>
      <xdr:row>49</xdr:row>
      <xdr:rowOff>85725</xdr:rowOff>
    </xdr:from>
    <xdr:to>
      <xdr:col>19</xdr:col>
      <xdr:colOff>390525</xdr:colOff>
      <xdr:row>55</xdr:row>
      <xdr:rowOff>123825</xdr:rowOff>
    </xdr:to>
    <xdr:sp>
      <xdr:nvSpPr>
        <xdr:cNvPr id="44" name="AutoShape 45"/>
        <xdr:cNvSpPr>
          <a:spLocks/>
        </xdr:cNvSpPr>
      </xdr:nvSpPr>
      <xdr:spPr>
        <a:xfrm>
          <a:off x="4705350" y="8020050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55</xdr:row>
      <xdr:rowOff>19050</xdr:rowOff>
    </xdr:from>
    <xdr:to>
      <xdr:col>18</xdr:col>
      <xdr:colOff>342900</xdr:colOff>
      <xdr:row>56</xdr:row>
      <xdr:rowOff>133350</xdr:rowOff>
    </xdr:to>
    <xdr:sp>
      <xdr:nvSpPr>
        <xdr:cNvPr id="45" name="Oval 46"/>
        <xdr:cNvSpPr>
          <a:spLocks/>
        </xdr:cNvSpPr>
      </xdr:nvSpPr>
      <xdr:spPr>
        <a:xfrm>
          <a:off x="5153025" y="89249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38100</xdr:colOff>
      <xdr:row>54</xdr:row>
      <xdr:rowOff>28575</xdr:rowOff>
    </xdr:from>
    <xdr:to>
      <xdr:col>16</xdr:col>
      <xdr:colOff>38100</xdr:colOff>
      <xdr:row>63</xdr:row>
      <xdr:rowOff>19050</xdr:rowOff>
    </xdr:to>
    <xdr:sp>
      <xdr:nvSpPr>
        <xdr:cNvPr id="46" name="Line 47"/>
        <xdr:cNvSpPr>
          <a:spLocks/>
        </xdr:cNvSpPr>
      </xdr:nvSpPr>
      <xdr:spPr>
        <a:xfrm>
          <a:off x="4229100" y="877252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60</xdr:row>
      <xdr:rowOff>95250</xdr:rowOff>
    </xdr:from>
    <xdr:to>
      <xdr:col>19</xdr:col>
      <xdr:colOff>371475</xdr:colOff>
      <xdr:row>66</xdr:row>
      <xdr:rowOff>76200</xdr:rowOff>
    </xdr:to>
    <xdr:sp>
      <xdr:nvSpPr>
        <xdr:cNvPr id="47" name="AutoShape 48"/>
        <xdr:cNvSpPr>
          <a:spLocks/>
        </xdr:cNvSpPr>
      </xdr:nvSpPr>
      <xdr:spPr>
        <a:xfrm>
          <a:off x="4714875" y="9810750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63</xdr:row>
      <xdr:rowOff>9525</xdr:rowOff>
    </xdr:from>
    <xdr:to>
      <xdr:col>16</xdr:col>
      <xdr:colOff>257175</xdr:colOff>
      <xdr:row>63</xdr:row>
      <xdr:rowOff>9525</xdr:rowOff>
    </xdr:to>
    <xdr:sp>
      <xdr:nvSpPr>
        <xdr:cNvPr id="48" name="Line 49"/>
        <xdr:cNvSpPr>
          <a:spLocks/>
        </xdr:cNvSpPr>
      </xdr:nvSpPr>
      <xdr:spPr>
        <a:xfrm>
          <a:off x="4210050" y="102108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54</xdr:row>
      <xdr:rowOff>28575</xdr:rowOff>
    </xdr:from>
    <xdr:to>
      <xdr:col>16</xdr:col>
      <xdr:colOff>266700</xdr:colOff>
      <xdr:row>54</xdr:row>
      <xdr:rowOff>28575</xdr:rowOff>
    </xdr:to>
    <xdr:sp>
      <xdr:nvSpPr>
        <xdr:cNvPr id="49" name="Line 50"/>
        <xdr:cNvSpPr>
          <a:spLocks/>
        </xdr:cNvSpPr>
      </xdr:nvSpPr>
      <xdr:spPr>
        <a:xfrm>
          <a:off x="4219575" y="87725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54</xdr:row>
      <xdr:rowOff>9525</xdr:rowOff>
    </xdr:from>
    <xdr:to>
      <xdr:col>20</xdr:col>
      <xdr:colOff>95250</xdr:colOff>
      <xdr:row>62</xdr:row>
      <xdr:rowOff>161925</xdr:rowOff>
    </xdr:to>
    <xdr:sp>
      <xdr:nvSpPr>
        <xdr:cNvPr id="50" name="Line 51"/>
        <xdr:cNvSpPr>
          <a:spLocks/>
        </xdr:cNvSpPr>
      </xdr:nvSpPr>
      <xdr:spPr>
        <a:xfrm>
          <a:off x="6210300" y="8753475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0</xdr:colOff>
      <xdr:row>64</xdr:row>
      <xdr:rowOff>9525</xdr:rowOff>
    </xdr:to>
    <xdr:sp>
      <xdr:nvSpPr>
        <xdr:cNvPr id="51" name="Line 52"/>
        <xdr:cNvSpPr>
          <a:spLocks/>
        </xdr:cNvSpPr>
      </xdr:nvSpPr>
      <xdr:spPr>
        <a:xfrm>
          <a:off x="6591300" y="8258175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63</xdr:row>
      <xdr:rowOff>0</xdr:rowOff>
    </xdr:from>
    <xdr:to>
      <xdr:col>20</xdr:col>
      <xdr:colOff>104775</xdr:colOff>
      <xdr:row>63</xdr:row>
      <xdr:rowOff>0</xdr:rowOff>
    </xdr:to>
    <xdr:sp>
      <xdr:nvSpPr>
        <xdr:cNvPr id="52" name="Line 53"/>
        <xdr:cNvSpPr>
          <a:spLocks/>
        </xdr:cNvSpPr>
      </xdr:nvSpPr>
      <xdr:spPr>
        <a:xfrm>
          <a:off x="5981700" y="102012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54</xdr:row>
      <xdr:rowOff>9525</xdr:rowOff>
    </xdr:from>
    <xdr:to>
      <xdr:col>20</xdr:col>
      <xdr:colOff>104775</xdr:colOff>
      <xdr:row>54</xdr:row>
      <xdr:rowOff>9525</xdr:rowOff>
    </xdr:to>
    <xdr:sp>
      <xdr:nvSpPr>
        <xdr:cNvPr id="53" name="Line 54"/>
        <xdr:cNvSpPr>
          <a:spLocks/>
        </xdr:cNvSpPr>
      </xdr:nvSpPr>
      <xdr:spPr>
        <a:xfrm>
          <a:off x="5981700" y="87534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51</xdr:row>
      <xdr:rowOff>28575</xdr:rowOff>
    </xdr:from>
    <xdr:to>
      <xdr:col>22</xdr:col>
      <xdr:colOff>0</xdr:colOff>
      <xdr:row>51</xdr:row>
      <xdr:rowOff>28575</xdr:rowOff>
    </xdr:to>
    <xdr:sp>
      <xdr:nvSpPr>
        <xdr:cNvPr id="54" name="Line 55"/>
        <xdr:cNvSpPr>
          <a:spLocks/>
        </xdr:cNvSpPr>
      </xdr:nvSpPr>
      <xdr:spPr>
        <a:xfrm>
          <a:off x="5962650" y="8286750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64</xdr:row>
      <xdr:rowOff>0</xdr:rowOff>
    </xdr:from>
    <xdr:to>
      <xdr:col>22</xdr:col>
      <xdr:colOff>9525</xdr:colOff>
      <xdr:row>64</xdr:row>
      <xdr:rowOff>0</xdr:rowOff>
    </xdr:to>
    <xdr:sp>
      <xdr:nvSpPr>
        <xdr:cNvPr id="55" name="Line 56"/>
        <xdr:cNvSpPr>
          <a:spLocks/>
        </xdr:cNvSpPr>
      </xdr:nvSpPr>
      <xdr:spPr>
        <a:xfrm>
          <a:off x="5981700" y="10363200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51</xdr:row>
      <xdr:rowOff>133350</xdr:rowOff>
    </xdr:from>
    <xdr:to>
      <xdr:col>18</xdr:col>
      <xdr:colOff>19050</xdr:colOff>
      <xdr:row>53</xdr:row>
      <xdr:rowOff>85725</xdr:rowOff>
    </xdr:to>
    <xdr:sp>
      <xdr:nvSpPr>
        <xdr:cNvPr id="56" name="Oval 57"/>
        <xdr:cNvSpPr>
          <a:spLocks/>
        </xdr:cNvSpPr>
      </xdr:nvSpPr>
      <xdr:spPr>
        <a:xfrm>
          <a:off x="4829175" y="839152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361950</xdr:colOff>
      <xdr:row>51</xdr:row>
      <xdr:rowOff>133350</xdr:rowOff>
    </xdr:from>
    <xdr:to>
      <xdr:col>19</xdr:col>
      <xdr:colOff>190500</xdr:colOff>
      <xdr:row>53</xdr:row>
      <xdr:rowOff>95250</xdr:rowOff>
    </xdr:to>
    <xdr:sp>
      <xdr:nvSpPr>
        <xdr:cNvPr id="57" name="Oval 58"/>
        <xdr:cNvSpPr>
          <a:spLocks/>
        </xdr:cNvSpPr>
      </xdr:nvSpPr>
      <xdr:spPr>
        <a:xfrm>
          <a:off x="5438775" y="839152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62</xdr:row>
      <xdr:rowOff>85725</xdr:rowOff>
    </xdr:from>
    <xdr:to>
      <xdr:col>18</xdr:col>
      <xdr:colOff>57150</xdr:colOff>
      <xdr:row>64</xdr:row>
      <xdr:rowOff>66675</xdr:rowOff>
    </xdr:to>
    <xdr:sp>
      <xdr:nvSpPr>
        <xdr:cNvPr id="58" name="Oval 59"/>
        <xdr:cNvSpPr>
          <a:spLocks/>
        </xdr:cNvSpPr>
      </xdr:nvSpPr>
      <xdr:spPr>
        <a:xfrm>
          <a:off x="4867275" y="10125075"/>
          <a:ext cx="266700" cy="3048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76200</xdr:colOff>
      <xdr:row>65</xdr:row>
      <xdr:rowOff>95250</xdr:rowOff>
    </xdr:from>
    <xdr:to>
      <xdr:col>18</xdr:col>
      <xdr:colOff>342900</xdr:colOff>
      <xdr:row>67</xdr:row>
      <xdr:rowOff>57150</xdr:rowOff>
    </xdr:to>
    <xdr:sp>
      <xdr:nvSpPr>
        <xdr:cNvPr id="59" name="Oval 60"/>
        <xdr:cNvSpPr>
          <a:spLocks/>
        </xdr:cNvSpPr>
      </xdr:nvSpPr>
      <xdr:spPr>
        <a:xfrm>
          <a:off x="5153025" y="106203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314325</xdr:colOff>
      <xdr:row>62</xdr:row>
      <xdr:rowOff>95250</xdr:rowOff>
    </xdr:from>
    <xdr:to>
      <xdr:col>19</xdr:col>
      <xdr:colOff>142875</xdr:colOff>
      <xdr:row>64</xdr:row>
      <xdr:rowOff>38100</xdr:rowOff>
    </xdr:to>
    <xdr:sp>
      <xdr:nvSpPr>
        <xdr:cNvPr id="60" name="Oval 61"/>
        <xdr:cNvSpPr>
          <a:spLocks/>
        </xdr:cNvSpPr>
      </xdr:nvSpPr>
      <xdr:spPr>
        <a:xfrm>
          <a:off x="5391150" y="1013460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123825</xdr:colOff>
      <xdr:row>61</xdr:row>
      <xdr:rowOff>9525</xdr:rowOff>
    </xdr:from>
    <xdr:to>
      <xdr:col>16</xdr:col>
      <xdr:colOff>161925</xdr:colOff>
      <xdr:row>62</xdr:row>
      <xdr:rowOff>123825</xdr:rowOff>
    </xdr:to>
    <xdr:sp>
      <xdr:nvSpPr>
        <xdr:cNvPr id="61" name="Oval 62"/>
        <xdr:cNvSpPr>
          <a:spLocks/>
        </xdr:cNvSpPr>
      </xdr:nvSpPr>
      <xdr:spPr>
        <a:xfrm>
          <a:off x="4086225" y="98869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514350</xdr:colOff>
      <xdr:row>61</xdr:row>
      <xdr:rowOff>19050</xdr:rowOff>
    </xdr:from>
    <xdr:to>
      <xdr:col>21</xdr:col>
      <xdr:colOff>47625</xdr:colOff>
      <xdr:row>62</xdr:row>
      <xdr:rowOff>133350</xdr:rowOff>
    </xdr:to>
    <xdr:sp>
      <xdr:nvSpPr>
        <xdr:cNvPr id="62" name="Oval 63"/>
        <xdr:cNvSpPr>
          <a:spLocks/>
        </xdr:cNvSpPr>
      </xdr:nvSpPr>
      <xdr:spPr>
        <a:xfrm>
          <a:off x="6029325" y="98964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180975</xdr:colOff>
      <xdr:row>61</xdr:row>
      <xdr:rowOff>9525</xdr:rowOff>
    </xdr:from>
    <xdr:to>
      <xdr:col>22</xdr:col>
      <xdr:colOff>104775</xdr:colOff>
      <xdr:row>62</xdr:row>
      <xdr:rowOff>114300</xdr:rowOff>
    </xdr:to>
    <xdr:sp>
      <xdr:nvSpPr>
        <xdr:cNvPr id="63" name="Oval 64"/>
        <xdr:cNvSpPr>
          <a:spLocks/>
        </xdr:cNvSpPr>
      </xdr:nvSpPr>
      <xdr:spPr>
        <a:xfrm>
          <a:off x="6429375" y="988695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53</xdr:row>
      <xdr:rowOff>76200</xdr:rowOff>
    </xdr:from>
    <xdr:to>
      <xdr:col>19</xdr:col>
      <xdr:colOff>209550</xdr:colOff>
      <xdr:row>55</xdr:row>
      <xdr:rowOff>47625</xdr:rowOff>
    </xdr:to>
    <xdr:sp>
      <xdr:nvSpPr>
        <xdr:cNvPr id="64" name="Rectangle 65"/>
        <xdr:cNvSpPr>
          <a:spLocks/>
        </xdr:cNvSpPr>
      </xdr:nvSpPr>
      <xdr:spPr>
        <a:xfrm>
          <a:off x="4943475" y="865822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64</xdr:row>
      <xdr:rowOff>19050</xdr:rowOff>
    </xdr:from>
    <xdr:to>
      <xdr:col>19</xdr:col>
      <xdr:colOff>171450</xdr:colOff>
      <xdr:row>65</xdr:row>
      <xdr:rowOff>76200</xdr:rowOff>
    </xdr:to>
    <xdr:sp>
      <xdr:nvSpPr>
        <xdr:cNvPr id="65" name="Rectangle 66"/>
        <xdr:cNvSpPr>
          <a:spLocks/>
        </xdr:cNvSpPr>
      </xdr:nvSpPr>
      <xdr:spPr>
        <a:xfrm>
          <a:off x="4924425" y="103822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85725</xdr:colOff>
      <xdr:row>33</xdr:row>
      <xdr:rowOff>19050</xdr:rowOff>
    </xdr:from>
    <xdr:to>
      <xdr:col>18</xdr:col>
      <xdr:colOff>352425</xdr:colOff>
      <xdr:row>34</xdr:row>
      <xdr:rowOff>133350</xdr:rowOff>
    </xdr:to>
    <xdr:sp>
      <xdr:nvSpPr>
        <xdr:cNvPr id="66" name="Oval 46"/>
        <xdr:cNvSpPr>
          <a:spLocks/>
        </xdr:cNvSpPr>
      </xdr:nvSpPr>
      <xdr:spPr>
        <a:xfrm>
          <a:off x="5162550" y="53625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6</xdr:row>
      <xdr:rowOff>85725</xdr:rowOff>
    </xdr:from>
    <xdr:to>
      <xdr:col>19</xdr:col>
      <xdr:colOff>390525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67250" y="1057275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</xdr:row>
      <xdr:rowOff>19050</xdr:rowOff>
    </xdr:from>
    <xdr:to>
      <xdr:col>18</xdr:col>
      <xdr:colOff>371475</xdr:colOff>
      <xdr:row>13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143500" y="196215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11</xdr:row>
      <xdr:rowOff>28575</xdr:rowOff>
    </xdr:from>
    <xdr:to>
      <xdr:col>16</xdr:col>
      <xdr:colOff>104775</xdr:colOff>
      <xdr:row>20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80975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17</xdr:row>
      <xdr:rowOff>95250</xdr:rowOff>
    </xdr:from>
    <xdr:to>
      <xdr:col>19</xdr:col>
      <xdr:colOff>371475</xdr:colOff>
      <xdr:row>23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4676775" y="2847975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20</xdr:row>
      <xdr:rowOff>9525</xdr:rowOff>
    </xdr:from>
    <xdr:to>
      <xdr:col>17</xdr:col>
      <xdr:colOff>38100</xdr:colOff>
      <xdr:row>20</xdr:row>
      <xdr:rowOff>9525</xdr:rowOff>
    </xdr:to>
    <xdr:sp>
      <xdr:nvSpPr>
        <xdr:cNvPr id="5" name="Line 5"/>
        <xdr:cNvSpPr>
          <a:spLocks/>
        </xdr:cNvSpPr>
      </xdr:nvSpPr>
      <xdr:spPr>
        <a:xfrm>
          <a:off x="4238625" y="32480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28575</xdr:rowOff>
    </xdr:from>
    <xdr:to>
      <xdr:col>17</xdr:col>
      <xdr:colOff>47625</xdr:colOff>
      <xdr:row>11</xdr:row>
      <xdr:rowOff>28575</xdr:rowOff>
    </xdr:to>
    <xdr:sp>
      <xdr:nvSpPr>
        <xdr:cNvPr id="6" name="Line 6"/>
        <xdr:cNvSpPr>
          <a:spLocks/>
        </xdr:cNvSpPr>
      </xdr:nvSpPr>
      <xdr:spPr>
        <a:xfrm>
          <a:off x="4248150" y="18097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11</xdr:row>
      <xdr:rowOff>9525</xdr:rowOff>
    </xdr:from>
    <xdr:to>
      <xdr:col>20</xdr:col>
      <xdr:colOff>95250</xdr:colOff>
      <xdr:row>19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172200" y="179070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22</xdr:col>
      <xdr:colOff>0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>
          <a:off x="6553200" y="1295400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20</xdr:row>
      <xdr:rowOff>0</xdr:rowOff>
    </xdr:from>
    <xdr:to>
      <xdr:col>20</xdr:col>
      <xdr:colOff>104775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5943600" y="32385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11</xdr:row>
      <xdr:rowOff>9525</xdr:rowOff>
    </xdr:from>
    <xdr:to>
      <xdr:col>20</xdr:col>
      <xdr:colOff>104775</xdr:colOff>
      <xdr:row>11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943600" y="17907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8</xdr:row>
      <xdr:rowOff>28575</xdr:rowOff>
    </xdr:from>
    <xdr:to>
      <xdr:col>22</xdr:col>
      <xdr:colOff>0</xdr:colOff>
      <xdr:row>8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5924550" y="1323975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21</xdr:row>
      <xdr:rowOff>0</xdr:rowOff>
    </xdr:from>
    <xdr:to>
      <xdr:col>22</xdr:col>
      <xdr:colOff>9525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943600" y="3400425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8</xdr:row>
      <xdr:rowOff>123825</xdr:rowOff>
    </xdr:from>
    <xdr:to>
      <xdr:col>18</xdr:col>
      <xdr:colOff>47625</xdr:colOff>
      <xdr:row>10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4819650" y="14192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381000</xdr:colOff>
      <xdr:row>8</xdr:row>
      <xdr:rowOff>114300</xdr:rowOff>
    </xdr:from>
    <xdr:to>
      <xdr:col>19</xdr:col>
      <xdr:colOff>209550</xdr:colOff>
      <xdr:row>10</xdr:row>
      <xdr:rowOff>66675</xdr:rowOff>
    </xdr:to>
    <xdr:sp>
      <xdr:nvSpPr>
        <xdr:cNvPr id="14" name="Oval 14"/>
        <xdr:cNvSpPr>
          <a:spLocks/>
        </xdr:cNvSpPr>
      </xdr:nvSpPr>
      <xdr:spPr>
        <a:xfrm>
          <a:off x="5419725" y="14097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19</xdr:row>
      <xdr:rowOff>85725</xdr:rowOff>
    </xdr:from>
    <xdr:to>
      <xdr:col>18</xdr:col>
      <xdr:colOff>57150</xdr:colOff>
      <xdr:row>21</xdr:row>
      <xdr:rowOff>28575</xdr:rowOff>
    </xdr:to>
    <xdr:sp>
      <xdr:nvSpPr>
        <xdr:cNvPr id="15" name="Oval 15"/>
        <xdr:cNvSpPr>
          <a:spLocks/>
        </xdr:cNvSpPr>
      </xdr:nvSpPr>
      <xdr:spPr>
        <a:xfrm>
          <a:off x="4829175" y="3162300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85725</xdr:colOff>
      <xdr:row>22</xdr:row>
      <xdr:rowOff>85725</xdr:rowOff>
    </xdr:from>
    <xdr:to>
      <xdr:col>18</xdr:col>
      <xdr:colOff>352425</xdr:colOff>
      <xdr:row>24</xdr:row>
      <xdr:rowOff>47625</xdr:rowOff>
    </xdr:to>
    <xdr:sp>
      <xdr:nvSpPr>
        <xdr:cNvPr id="16" name="Oval 16"/>
        <xdr:cNvSpPr>
          <a:spLocks/>
        </xdr:cNvSpPr>
      </xdr:nvSpPr>
      <xdr:spPr>
        <a:xfrm>
          <a:off x="5124450" y="36480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371475</xdr:colOff>
      <xdr:row>19</xdr:row>
      <xdr:rowOff>95250</xdr:rowOff>
    </xdr:from>
    <xdr:to>
      <xdr:col>19</xdr:col>
      <xdr:colOff>200025</xdr:colOff>
      <xdr:row>21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5410200" y="31718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18</xdr:row>
      <xdr:rowOff>9525</xdr:rowOff>
    </xdr:from>
    <xdr:to>
      <xdr:col>16</xdr:col>
      <xdr:colOff>228600</xdr:colOff>
      <xdr:row>19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4114800" y="29241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18</xdr:row>
      <xdr:rowOff>19050</xdr:rowOff>
    </xdr:from>
    <xdr:to>
      <xdr:col>21</xdr:col>
      <xdr:colOff>76200</xdr:colOff>
      <xdr:row>19</xdr:row>
      <xdr:rowOff>142875</xdr:rowOff>
    </xdr:to>
    <xdr:sp>
      <xdr:nvSpPr>
        <xdr:cNvPr id="19" name="Oval 19"/>
        <xdr:cNvSpPr>
          <a:spLocks/>
        </xdr:cNvSpPr>
      </xdr:nvSpPr>
      <xdr:spPr>
        <a:xfrm>
          <a:off x="6019800" y="293370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18</xdr:row>
      <xdr:rowOff>9525</xdr:rowOff>
    </xdr:from>
    <xdr:to>
      <xdr:col>22</xdr:col>
      <xdr:colOff>133350</xdr:colOff>
      <xdr:row>19</xdr:row>
      <xdr:rowOff>114300</xdr:rowOff>
    </xdr:to>
    <xdr:sp>
      <xdr:nvSpPr>
        <xdr:cNvPr id="20" name="Oval 20"/>
        <xdr:cNvSpPr>
          <a:spLocks/>
        </xdr:cNvSpPr>
      </xdr:nvSpPr>
      <xdr:spPr>
        <a:xfrm>
          <a:off x="6419850" y="29241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10</xdr:row>
      <xdr:rowOff>76200</xdr:rowOff>
    </xdr:from>
    <xdr:to>
      <xdr:col>19</xdr:col>
      <xdr:colOff>209550</xdr:colOff>
      <xdr:row>11</xdr:row>
      <xdr:rowOff>114300</xdr:rowOff>
    </xdr:to>
    <xdr:sp>
      <xdr:nvSpPr>
        <xdr:cNvPr id="21" name="Rectangle 21"/>
        <xdr:cNvSpPr>
          <a:spLocks/>
        </xdr:cNvSpPr>
      </xdr:nvSpPr>
      <xdr:spPr>
        <a:xfrm>
          <a:off x="4905375" y="16954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21</xdr:row>
      <xdr:rowOff>19050</xdr:rowOff>
    </xdr:from>
    <xdr:to>
      <xdr:col>19</xdr:col>
      <xdr:colOff>171450</xdr:colOff>
      <xdr:row>22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4886325" y="341947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228600</xdr:colOff>
      <xdr:row>28</xdr:row>
      <xdr:rowOff>85725</xdr:rowOff>
    </xdr:from>
    <xdr:to>
      <xdr:col>19</xdr:col>
      <xdr:colOff>390525</xdr:colOff>
      <xdr:row>34</xdr:row>
      <xdr:rowOff>123825</xdr:rowOff>
    </xdr:to>
    <xdr:sp>
      <xdr:nvSpPr>
        <xdr:cNvPr id="23" name="AutoShape 23"/>
        <xdr:cNvSpPr>
          <a:spLocks/>
        </xdr:cNvSpPr>
      </xdr:nvSpPr>
      <xdr:spPr>
        <a:xfrm>
          <a:off x="4667250" y="4619625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34</xdr:row>
      <xdr:rowOff>19050</xdr:rowOff>
    </xdr:from>
    <xdr:to>
      <xdr:col>18</xdr:col>
      <xdr:colOff>352425</xdr:colOff>
      <xdr:row>35</xdr:row>
      <xdr:rowOff>142875</xdr:rowOff>
    </xdr:to>
    <xdr:sp>
      <xdr:nvSpPr>
        <xdr:cNvPr id="24" name="Oval 24"/>
        <xdr:cNvSpPr>
          <a:spLocks/>
        </xdr:cNvSpPr>
      </xdr:nvSpPr>
      <xdr:spPr>
        <a:xfrm>
          <a:off x="5124450" y="552450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33</xdr:row>
      <xdr:rowOff>28575</xdr:rowOff>
    </xdr:from>
    <xdr:to>
      <xdr:col>16</xdr:col>
      <xdr:colOff>104775</xdr:colOff>
      <xdr:row>42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4257675" y="537210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95250</xdr:rowOff>
    </xdr:from>
    <xdr:to>
      <xdr:col>19</xdr:col>
      <xdr:colOff>371475</xdr:colOff>
      <xdr:row>45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4676775" y="6410325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9525</xdr:rowOff>
    </xdr:from>
    <xdr:to>
      <xdr:col>17</xdr:col>
      <xdr:colOff>38100</xdr:colOff>
      <xdr:row>42</xdr:row>
      <xdr:rowOff>9525</xdr:rowOff>
    </xdr:to>
    <xdr:sp>
      <xdr:nvSpPr>
        <xdr:cNvPr id="27" name="Line 27"/>
        <xdr:cNvSpPr>
          <a:spLocks/>
        </xdr:cNvSpPr>
      </xdr:nvSpPr>
      <xdr:spPr>
        <a:xfrm>
          <a:off x="4238625" y="68103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33</xdr:row>
      <xdr:rowOff>28575</xdr:rowOff>
    </xdr:from>
    <xdr:to>
      <xdr:col>17</xdr:col>
      <xdr:colOff>47625</xdr:colOff>
      <xdr:row>33</xdr:row>
      <xdr:rowOff>28575</xdr:rowOff>
    </xdr:to>
    <xdr:sp>
      <xdr:nvSpPr>
        <xdr:cNvPr id="28" name="Line 28"/>
        <xdr:cNvSpPr>
          <a:spLocks/>
        </xdr:cNvSpPr>
      </xdr:nvSpPr>
      <xdr:spPr>
        <a:xfrm>
          <a:off x="4248150" y="53721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33</xdr:row>
      <xdr:rowOff>9525</xdr:rowOff>
    </xdr:from>
    <xdr:to>
      <xdr:col>20</xdr:col>
      <xdr:colOff>95250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6172200" y="535305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43</xdr:row>
      <xdr:rowOff>9525</xdr:rowOff>
    </xdr:to>
    <xdr:sp>
      <xdr:nvSpPr>
        <xdr:cNvPr id="30" name="Line 30"/>
        <xdr:cNvSpPr>
          <a:spLocks/>
        </xdr:cNvSpPr>
      </xdr:nvSpPr>
      <xdr:spPr>
        <a:xfrm>
          <a:off x="6553200" y="4857750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42</xdr:row>
      <xdr:rowOff>0</xdr:rowOff>
    </xdr:from>
    <xdr:to>
      <xdr:col>20</xdr:col>
      <xdr:colOff>104775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5943600" y="68008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33</xdr:row>
      <xdr:rowOff>9525</xdr:rowOff>
    </xdr:from>
    <xdr:to>
      <xdr:col>20</xdr:col>
      <xdr:colOff>104775</xdr:colOff>
      <xdr:row>33</xdr:row>
      <xdr:rowOff>9525</xdr:rowOff>
    </xdr:to>
    <xdr:sp>
      <xdr:nvSpPr>
        <xdr:cNvPr id="32" name="Line 32"/>
        <xdr:cNvSpPr>
          <a:spLocks/>
        </xdr:cNvSpPr>
      </xdr:nvSpPr>
      <xdr:spPr>
        <a:xfrm>
          <a:off x="5943600" y="53530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30</xdr:row>
      <xdr:rowOff>28575</xdr:rowOff>
    </xdr:from>
    <xdr:to>
      <xdr:col>22</xdr:col>
      <xdr:colOff>0</xdr:colOff>
      <xdr:row>30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5924550" y="4886325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43</xdr:row>
      <xdr:rowOff>0</xdr:rowOff>
    </xdr:from>
    <xdr:to>
      <xdr:col>22</xdr:col>
      <xdr:colOff>9525</xdr:colOff>
      <xdr:row>43</xdr:row>
      <xdr:rowOff>0</xdr:rowOff>
    </xdr:to>
    <xdr:sp>
      <xdr:nvSpPr>
        <xdr:cNvPr id="34" name="Line 34"/>
        <xdr:cNvSpPr>
          <a:spLocks/>
        </xdr:cNvSpPr>
      </xdr:nvSpPr>
      <xdr:spPr>
        <a:xfrm>
          <a:off x="5943600" y="6962775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30</xdr:row>
      <xdr:rowOff>133350</xdr:rowOff>
    </xdr:from>
    <xdr:to>
      <xdr:col>18</xdr:col>
      <xdr:colOff>47625</xdr:colOff>
      <xdr:row>32</xdr:row>
      <xdr:rowOff>57150</xdr:rowOff>
    </xdr:to>
    <xdr:sp>
      <xdr:nvSpPr>
        <xdr:cNvPr id="35" name="Oval 35"/>
        <xdr:cNvSpPr>
          <a:spLocks/>
        </xdr:cNvSpPr>
      </xdr:nvSpPr>
      <xdr:spPr>
        <a:xfrm>
          <a:off x="4819650" y="4991100"/>
          <a:ext cx="266700" cy="2476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381000</xdr:colOff>
      <xdr:row>30</xdr:row>
      <xdr:rowOff>123825</xdr:rowOff>
    </xdr:from>
    <xdr:to>
      <xdr:col>19</xdr:col>
      <xdr:colOff>209550</xdr:colOff>
      <xdr:row>32</xdr:row>
      <xdr:rowOff>95250</xdr:rowOff>
    </xdr:to>
    <xdr:sp>
      <xdr:nvSpPr>
        <xdr:cNvPr id="36" name="Oval 36"/>
        <xdr:cNvSpPr>
          <a:spLocks/>
        </xdr:cNvSpPr>
      </xdr:nvSpPr>
      <xdr:spPr>
        <a:xfrm>
          <a:off x="5419725" y="4981575"/>
          <a:ext cx="266700" cy="2952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41</xdr:row>
      <xdr:rowOff>85725</xdr:rowOff>
    </xdr:from>
    <xdr:to>
      <xdr:col>18</xdr:col>
      <xdr:colOff>57150</xdr:colOff>
      <xdr:row>43</xdr:row>
      <xdr:rowOff>38100</xdr:rowOff>
    </xdr:to>
    <xdr:sp>
      <xdr:nvSpPr>
        <xdr:cNvPr id="37" name="Oval 37"/>
        <xdr:cNvSpPr>
          <a:spLocks/>
        </xdr:cNvSpPr>
      </xdr:nvSpPr>
      <xdr:spPr>
        <a:xfrm>
          <a:off x="4829175" y="67246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95250</xdr:colOff>
      <xdr:row>44</xdr:row>
      <xdr:rowOff>95250</xdr:rowOff>
    </xdr:from>
    <xdr:to>
      <xdr:col>18</xdr:col>
      <xdr:colOff>361950</xdr:colOff>
      <xdr:row>46</xdr:row>
      <xdr:rowOff>57150</xdr:rowOff>
    </xdr:to>
    <xdr:sp>
      <xdr:nvSpPr>
        <xdr:cNvPr id="38" name="Oval 38"/>
        <xdr:cNvSpPr>
          <a:spLocks/>
        </xdr:cNvSpPr>
      </xdr:nvSpPr>
      <xdr:spPr>
        <a:xfrm>
          <a:off x="5133975" y="721995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352425</xdr:colOff>
      <xdr:row>41</xdr:row>
      <xdr:rowOff>95250</xdr:rowOff>
    </xdr:from>
    <xdr:to>
      <xdr:col>19</xdr:col>
      <xdr:colOff>180975</xdr:colOff>
      <xdr:row>43</xdr:row>
      <xdr:rowOff>57150</xdr:rowOff>
    </xdr:to>
    <xdr:sp>
      <xdr:nvSpPr>
        <xdr:cNvPr id="39" name="Oval 39"/>
        <xdr:cNvSpPr>
          <a:spLocks/>
        </xdr:cNvSpPr>
      </xdr:nvSpPr>
      <xdr:spPr>
        <a:xfrm>
          <a:off x="5391150" y="67341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40</xdr:row>
      <xdr:rowOff>9525</xdr:rowOff>
    </xdr:from>
    <xdr:to>
      <xdr:col>16</xdr:col>
      <xdr:colOff>228600</xdr:colOff>
      <xdr:row>41</xdr:row>
      <xdr:rowOff>114300</xdr:rowOff>
    </xdr:to>
    <xdr:sp>
      <xdr:nvSpPr>
        <xdr:cNvPr id="40" name="Oval 40"/>
        <xdr:cNvSpPr>
          <a:spLocks/>
        </xdr:cNvSpPr>
      </xdr:nvSpPr>
      <xdr:spPr>
        <a:xfrm>
          <a:off x="4114800" y="64865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40</xdr:row>
      <xdr:rowOff>19050</xdr:rowOff>
    </xdr:from>
    <xdr:to>
      <xdr:col>21</xdr:col>
      <xdr:colOff>76200</xdr:colOff>
      <xdr:row>41</xdr:row>
      <xdr:rowOff>142875</xdr:rowOff>
    </xdr:to>
    <xdr:sp>
      <xdr:nvSpPr>
        <xdr:cNvPr id="41" name="Oval 41"/>
        <xdr:cNvSpPr>
          <a:spLocks/>
        </xdr:cNvSpPr>
      </xdr:nvSpPr>
      <xdr:spPr>
        <a:xfrm>
          <a:off x="6019800" y="649605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40</xdr:row>
      <xdr:rowOff>9525</xdr:rowOff>
    </xdr:from>
    <xdr:to>
      <xdr:col>22</xdr:col>
      <xdr:colOff>133350</xdr:colOff>
      <xdr:row>41</xdr:row>
      <xdr:rowOff>133350</xdr:rowOff>
    </xdr:to>
    <xdr:sp>
      <xdr:nvSpPr>
        <xdr:cNvPr id="42" name="Oval 42"/>
        <xdr:cNvSpPr>
          <a:spLocks/>
        </xdr:cNvSpPr>
      </xdr:nvSpPr>
      <xdr:spPr>
        <a:xfrm>
          <a:off x="6419850" y="648652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32</xdr:row>
      <xdr:rowOff>76200</xdr:rowOff>
    </xdr:from>
    <xdr:to>
      <xdr:col>19</xdr:col>
      <xdr:colOff>209550</xdr:colOff>
      <xdr:row>33</xdr:row>
      <xdr:rowOff>114300</xdr:rowOff>
    </xdr:to>
    <xdr:sp>
      <xdr:nvSpPr>
        <xdr:cNvPr id="43" name="Rectangle 43"/>
        <xdr:cNvSpPr>
          <a:spLocks/>
        </xdr:cNvSpPr>
      </xdr:nvSpPr>
      <xdr:spPr>
        <a:xfrm>
          <a:off x="4905375" y="52578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43</xdr:row>
      <xdr:rowOff>19050</xdr:rowOff>
    </xdr:from>
    <xdr:to>
      <xdr:col>19</xdr:col>
      <xdr:colOff>171450</xdr:colOff>
      <xdr:row>44</xdr:row>
      <xdr:rowOff>76200</xdr:rowOff>
    </xdr:to>
    <xdr:sp>
      <xdr:nvSpPr>
        <xdr:cNvPr id="44" name="Rectangle 44"/>
        <xdr:cNvSpPr>
          <a:spLocks/>
        </xdr:cNvSpPr>
      </xdr:nvSpPr>
      <xdr:spPr>
        <a:xfrm>
          <a:off x="4886325" y="698182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228600</xdr:colOff>
      <xdr:row>50</xdr:row>
      <xdr:rowOff>85725</xdr:rowOff>
    </xdr:from>
    <xdr:to>
      <xdr:col>19</xdr:col>
      <xdr:colOff>390525</xdr:colOff>
      <xdr:row>56</xdr:row>
      <xdr:rowOff>123825</xdr:rowOff>
    </xdr:to>
    <xdr:sp>
      <xdr:nvSpPr>
        <xdr:cNvPr id="45" name="AutoShape 45"/>
        <xdr:cNvSpPr>
          <a:spLocks/>
        </xdr:cNvSpPr>
      </xdr:nvSpPr>
      <xdr:spPr>
        <a:xfrm>
          <a:off x="4667250" y="8181975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56</xdr:row>
      <xdr:rowOff>9525</xdr:rowOff>
    </xdr:from>
    <xdr:to>
      <xdr:col>18</xdr:col>
      <xdr:colOff>352425</xdr:colOff>
      <xdr:row>57</xdr:row>
      <xdr:rowOff>142875</xdr:rowOff>
    </xdr:to>
    <xdr:sp>
      <xdr:nvSpPr>
        <xdr:cNvPr id="46" name="Oval 46"/>
        <xdr:cNvSpPr>
          <a:spLocks/>
        </xdr:cNvSpPr>
      </xdr:nvSpPr>
      <xdr:spPr>
        <a:xfrm>
          <a:off x="5124450" y="9077325"/>
          <a:ext cx="266700" cy="2952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55</xdr:row>
      <xdr:rowOff>28575</xdr:rowOff>
    </xdr:from>
    <xdr:to>
      <xdr:col>16</xdr:col>
      <xdr:colOff>104775</xdr:colOff>
      <xdr:row>64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4257675" y="893445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61</xdr:row>
      <xdr:rowOff>95250</xdr:rowOff>
    </xdr:from>
    <xdr:to>
      <xdr:col>19</xdr:col>
      <xdr:colOff>371475</xdr:colOff>
      <xdr:row>67</xdr:row>
      <xdr:rowOff>76200</xdr:rowOff>
    </xdr:to>
    <xdr:sp>
      <xdr:nvSpPr>
        <xdr:cNvPr id="48" name="AutoShape 48"/>
        <xdr:cNvSpPr>
          <a:spLocks/>
        </xdr:cNvSpPr>
      </xdr:nvSpPr>
      <xdr:spPr>
        <a:xfrm>
          <a:off x="4676775" y="9972675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64</xdr:row>
      <xdr:rowOff>9525</xdr:rowOff>
    </xdr:from>
    <xdr:to>
      <xdr:col>17</xdr:col>
      <xdr:colOff>38100</xdr:colOff>
      <xdr:row>64</xdr:row>
      <xdr:rowOff>9525</xdr:rowOff>
    </xdr:to>
    <xdr:sp>
      <xdr:nvSpPr>
        <xdr:cNvPr id="49" name="Line 49"/>
        <xdr:cNvSpPr>
          <a:spLocks/>
        </xdr:cNvSpPr>
      </xdr:nvSpPr>
      <xdr:spPr>
        <a:xfrm>
          <a:off x="4238625" y="103727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55</xdr:row>
      <xdr:rowOff>28575</xdr:rowOff>
    </xdr:from>
    <xdr:to>
      <xdr:col>17</xdr:col>
      <xdr:colOff>47625</xdr:colOff>
      <xdr:row>55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4248150" y="89344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55</xdr:row>
      <xdr:rowOff>9525</xdr:rowOff>
    </xdr:from>
    <xdr:to>
      <xdr:col>20</xdr:col>
      <xdr:colOff>95250</xdr:colOff>
      <xdr:row>63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6172200" y="891540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0</xdr:colOff>
      <xdr:row>65</xdr:row>
      <xdr:rowOff>9525</xdr:rowOff>
    </xdr:to>
    <xdr:sp>
      <xdr:nvSpPr>
        <xdr:cNvPr id="52" name="Line 52"/>
        <xdr:cNvSpPr>
          <a:spLocks/>
        </xdr:cNvSpPr>
      </xdr:nvSpPr>
      <xdr:spPr>
        <a:xfrm>
          <a:off x="6553200" y="8420100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64</xdr:row>
      <xdr:rowOff>0</xdr:rowOff>
    </xdr:from>
    <xdr:to>
      <xdr:col>20</xdr:col>
      <xdr:colOff>104775</xdr:colOff>
      <xdr:row>64</xdr:row>
      <xdr:rowOff>0</xdr:rowOff>
    </xdr:to>
    <xdr:sp>
      <xdr:nvSpPr>
        <xdr:cNvPr id="53" name="Line 53"/>
        <xdr:cNvSpPr>
          <a:spLocks/>
        </xdr:cNvSpPr>
      </xdr:nvSpPr>
      <xdr:spPr>
        <a:xfrm>
          <a:off x="5943600" y="103632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55</xdr:row>
      <xdr:rowOff>9525</xdr:rowOff>
    </xdr:from>
    <xdr:to>
      <xdr:col>20</xdr:col>
      <xdr:colOff>104775</xdr:colOff>
      <xdr:row>55</xdr:row>
      <xdr:rowOff>9525</xdr:rowOff>
    </xdr:to>
    <xdr:sp>
      <xdr:nvSpPr>
        <xdr:cNvPr id="54" name="Line 54"/>
        <xdr:cNvSpPr>
          <a:spLocks/>
        </xdr:cNvSpPr>
      </xdr:nvSpPr>
      <xdr:spPr>
        <a:xfrm>
          <a:off x="5943600" y="89154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52</xdr:row>
      <xdr:rowOff>28575</xdr:rowOff>
    </xdr:from>
    <xdr:to>
      <xdr:col>22</xdr:col>
      <xdr:colOff>0</xdr:colOff>
      <xdr:row>52</xdr:row>
      <xdr:rowOff>28575</xdr:rowOff>
    </xdr:to>
    <xdr:sp>
      <xdr:nvSpPr>
        <xdr:cNvPr id="55" name="Line 55"/>
        <xdr:cNvSpPr>
          <a:spLocks/>
        </xdr:cNvSpPr>
      </xdr:nvSpPr>
      <xdr:spPr>
        <a:xfrm>
          <a:off x="5924550" y="8448675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65</xdr:row>
      <xdr:rowOff>0</xdr:rowOff>
    </xdr:from>
    <xdr:to>
      <xdr:col>22</xdr:col>
      <xdr:colOff>9525</xdr:colOff>
      <xdr:row>65</xdr:row>
      <xdr:rowOff>0</xdr:rowOff>
    </xdr:to>
    <xdr:sp>
      <xdr:nvSpPr>
        <xdr:cNvPr id="56" name="Line 56"/>
        <xdr:cNvSpPr>
          <a:spLocks/>
        </xdr:cNvSpPr>
      </xdr:nvSpPr>
      <xdr:spPr>
        <a:xfrm>
          <a:off x="5943600" y="10525125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52</xdr:row>
      <xdr:rowOff>133350</xdr:rowOff>
    </xdr:from>
    <xdr:to>
      <xdr:col>18</xdr:col>
      <xdr:colOff>47625</xdr:colOff>
      <xdr:row>54</xdr:row>
      <xdr:rowOff>85725</xdr:rowOff>
    </xdr:to>
    <xdr:sp>
      <xdr:nvSpPr>
        <xdr:cNvPr id="57" name="Oval 57"/>
        <xdr:cNvSpPr>
          <a:spLocks/>
        </xdr:cNvSpPr>
      </xdr:nvSpPr>
      <xdr:spPr>
        <a:xfrm>
          <a:off x="4819650" y="85534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390525</xdr:colOff>
      <xdr:row>52</xdr:row>
      <xdr:rowOff>133350</xdr:rowOff>
    </xdr:from>
    <xdr:to>
      <xdr:col>19</xdr:col>
      <xdr:colOff>219075</xdr:colOff>
      <xdr:row>54</xdr:row>
      <xdr:rowOff>95250</xdr:rowOff>
    </xdr:to>
    <xdr:sp>
      <xdr:nvSpPr>
        <xdr:cNvPr id="58" name="Oval 58"/>
        <xdr:cNvSpPr>
          <a:spLocks/>
        </xdr:cNvSpPr>
      </xdr:nvSpPr>
      <xdr:spPr>
        <a:xfrm>
          <a:off x="5429250" y="855345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63</xdr:row>
      <xdr:rowOff>85725</xdr:rowOff>
    </xdr:from>
    <xdr:to>
      <xdr:col>18</xdr:col>
      <xdr:colOff>57150</xdr:colOff>
      <xdr:row>65</xdr:row>
      <xdr:rowOff>38100</xdr:rowOff>
    </xdr:to>
    <xdr:sp>
      <xdr:nvSpPr>
        <xdr:cNvPr id="59" name="Oval 59"/>
        <xdr:cNvSpPr>
          <a:spLocks/>
        </xdr:cNvSpPr>
      </xdr:nvSpPr>
      <xdr:spPr>
        <a:xfrm>
          <a:off x="4829175" y="102870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76200</xdr:colOff>
      <xdr:row>66</xdr:row>
      <xdr:rowOff>95250</xdr:rowOff>
    </xdr:from>
    <xdr:to>
      <xdr:col>18</xdr:col>
      <xdr:colOff>342900</xdr:colOff>
      <xdr:row>68</xdr:row>
      <xdr:rowOff>57150</xdr:rowOff>
    </xdr:to>
    <xdr:sp>
      <xdr:nvSpPr>
        <xdr:cNvPr id="60" name="Oval 60"/>
        <xdr:cNvSpPr>
          <a:spLocks/>
        </xdr:cNvSpPr>
      </xdr:nvSpPr>
      <xdr:spPr>
        <a:xfrm>
          <a:off x="5114925" y="1078230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342900</xdr:colOff>
      <xdr:row>63</xdr:row>
      <xdr:rowOff>95250</xdr:rowOff>
    </xdr:from>
    <xdr:to>
      <xdr:col>19</xdr:col>
      <xdr:colOff>171450</xdr:colOff>
      <xdr:row>65</xdr:row>
      <xdr:rowOff>66675</xdr:rowOff>
    </xdr:to>
    <xdr:sp>
      <xdr:nvSpPr>
        <xdr:cNvPr id="61" name="Oval 61"/>
        <xdr:cNvSpPr>
          <a:spLocks/>
        </xdr:cNvSpPr>
      </xdr:nvSpPr>
      <xdr:spPr>
        <a:xfrm>
          <a:off x="5381625" y="10296525"/>
          <a:ext cx="266700" cy="29527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62</xdr:row>
      <xdr:rowOff>9525</xdr:rowOff>
    </xdr:from>
    <xdr:to>
      <xdr:col>16</xdr:col>
      <xdr:colOff>228600</xdr:colOff>
      <xdr:row>63</xdr:row>
      <xdr:rowOff>133350</xdr:rowOff>
    </xdr:to>
    <xdr:sp>
      <xdr:nvSpPr>
        <xdr:cNvPr id="62" name="Oval 62"/>
        <xdr:cNvSpPr>
          <a:spLocks/>
        </xdr:cNvSpPr>
      </xdr:nvSpPr>
      <xdr:spPr>
        <a:xfrm>
          <a:off x="4114800" y="100488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62</xdr:row>
      <xdr:rowOff>19050</xdr:rowOff>
    </xdr:from>
    <xdr:to>
      <xdr:col>21</xdr:col>
      <xdr:colOff>76200</xdr:colOff>
      <xdr:row>63</xdr:row>
      <xdr:rowOff>142875</xdr:rowOff>
    </xdr:to>
    <xdr:sp>
      <xdr:nvSpPr>
        <xdr:cNvPr id="63" name="Oval 63"/>
        <xdr:cNvSpPr>
          <a:spLocks/>
        </xdr:cNvSpPr>
      </xdr:nvSpPr>
      <xdr:spPr>
        <a:xfrm>
          <a:off x="6019800" y="1005840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62</xdr:row>
      <xdr:rowOff>9525</xdr:rowOff>
    </xdr:from>
    <xdr:to>
      <xdr:col>22</xdr:col>
      <xdr:colOff>133350</xdr:colOff>
      <xdr:row>63</xdr:row>
      <xdr:rowOff>133350</xdr:rowOff>
    </xdr:to>
    <xdr:sp>
      <xdr:nvSpPr>
        <xdr:cNvPr id="64" name="Oval 64"/>
        <xdr:cNvSpPr>
          <a:spLocks/>
        </xdr:cNvSpPr>
      </xdr:nvSpPr>
      <xdr:spPr>
        <a:xfrm>
          <a:off x="6419850" y="10048875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54</xdr:row>
      <xdr:rowOff>76200</xdr:rowOff>
    </xdr:from>
    <xdr:to>
      <xdr:col>19</xdr:col>
      <xdr:colOff>209550</xdr:colOff>
      <xdr:row>55</xdr:row>
      <xdr:rowOff>114300</xdr:rowOff>
    </xdr:to>
    <xdr:sp>
      <xdr:nvSpPr>
        <xdr:cNvPr id="65" name="Rectangle 65"/>
        <xdr:cNvSpPr>
          <a:spLocks/>
        </xdr:cNvSpPr>
      </xdr:nvSpPr>
      <xdr:spPr>
        <a:xfrm>
          <a:off x="4905375" y="88201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65</xdr:row>
      <xdr:rowOff>19050</xdr:rowOff>
    </xdr:from>
    <xdr:to>
      <xdr:col>19</xdr:col>
      <xdr:colOff>171450</xdr:colOff>
      <xdr:row>66</xdr:row>
      <xdr:rowOff>76200</xdr:rowOff>
    </xdr:to>
    <xdr:sp>
      <xdr:nvSpPr>
        <xdr:cNvPr id="66" name="Rectangle 66"/>
        <xdr:cNvSpPr>
          <a:spLocks/>
        </xdr:cNvSpPr>
      </xdr:nvSpPr>
      <xdr:spPr>
        <a:xfrm>
          <a:off x="4886325" y="1054417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6</xdr:row>
      <xdr:rowOff>85725</xdr:rowOff>
    </xdr:from>
    <xdr:to>
      <xdr:col>19</xdr:col>
      <xdr:colOff>390525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67250" y="1057275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18</xdr:col>
      <xdr:colOff>104775</xdr:colOff>
      <xdr:row>12</xdr:row>
      <xdr:rowOff>19050</xdr:rowOff>
    </xdr:from>
    <xdr:to>
      <xdr:col>18</xdr:col>
      <xdr:colOff>371475</xdr:colOff>
      <xdr:row>13</xdr:row>
      <xdr:rowOff>133350</xdr:rowOff>
    </xdr:to>
    <xdr:sp>
      <xdr:nvSpPr>
        <xdr:cNvPr id="2" name="Oval 2"/>
        <xdr:cNvSpPr>
          <a:spLocks/>
        </xdr:cNvSpPr>
      </xdr:nvSpPr>
      <xdr:spPr>
        <a:xfrm>
          <a:off x="5143500" y="19621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11</xdr:row>
      <xdr:rowOff>28575</xdr:rowOff>
    </xdr:from>
    <xdr:to>
      <xdr:col>16</xdr:col>
      <xdr:colOff>104775</xdr:colOff>
      <xdr:row>20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57675" y="180975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17</xdr:row>
      <xdr:rowOff>95250</xdr:rowOff>
    </xdr:from>
    <xdr:to>
      <xdr:col>19</xdr:col>
      <xdr:colOff>371475</xdr:colOff>
      <xdr:row>23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4676775" y="2847975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20</xdr:row>
      <xdr:rowOff>9525</xdr:rowOff>
    </xdr:from>
    <xdr:to>
      <xdr:col>17</xdr:col>
      <xdr:colOff>38100</xdr:colOff>
      <xdr:row>20</xdr:row>
      <xdr:rowOff>9525</xdr:rowOff>
    </xdr:to>
    <xdr:sp>
      <xdr:nvSpPr>
        <xdr:cNvPr id="5" name="Line 5"/>
        <xdr:cNvSpPr>
          <a:spLocks/>
        </xdr:cNvSpPr>
      </xdr:nvSpPr>
      <xdr:spPr>
        <a:xfrm>
          <a:off x="4238625" y="32480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28575</xdr:rowOff>
    </xdr:from>
    <xdr:to>
      <xdr:col>17</xdr:col>
      <xdr:colOff>47625</xdr:colOff>
      <xdr:row>11</xdr:row>
      <xdr:rowOff>28575</xdr:rowOff>
    </xdr:to>
    <xdr:sp>
      <xdr:nvSpPr>
        <xdr:cNvPr id="6" name="Line 6"/>
        <xdr:cNvSpPr>
          <a:spLocks/>
        </xdr:cNvSpPr>
      </xdr:nvSpPr>
      <xdr:spPr>
        <a:xfrm>
          <a:off x="4248150" y="18097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11</xdr:row>
      <xdr:rowOff>9525</xdr:rowOff>
    </xdr:from>
    <xdr:to>
      <xdr:col>20</xdr:col>
      <xdr:colOff>95250</xdr:colOff>
      <xdr:row>19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172200" y="179070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</xdr:row>
      <xdr:rowOff>0</xdr:rowOff>
    </xdr:from>
    <xdr:to>
      <xdr:col>22</xdr:col>
      <xdr:colOff>0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>
          <a:off x="6553200" y="1295400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20</xdr:row>
      <xdr:rowOff>0</xdr:rowOff>
    </xdr:from>
    <xdr:to>
      <xdr:col>20</xdr:col>
      <xdr:colOff>104775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5943600" y="32385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11</xdr:row>
      <xdr:rowOff>9525</xdr:rowOff>
    </xdr:from>
    <xdr:to>
      <xdr:col>20</xdr:col>
      <xdr:colOff>104775</xdr:colOff>
      <xdr:row>11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943600" y="17907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8</xdr:row>
      <xdr:rowOff>28575</xdr:rowOff>
    </xdr:from>
    <xdr:to>
      <xdr:col>22</xdr:col>
      <xdr:colOff>0</xdr:colOff>
      <xdr:row>8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5924550" y="1323975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21</xdr:row>
      <xdr:rowOff>0</xdr:rowOff>
    </xdr:from>
    <xdr:to>
      <xdr:col>22</xdr:col>
      <xdr:colOff>9525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943600" y="3400425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8</xdr:row>
      <xdr:rowOff>123825</xdr:rowOff>
    </xdr:from>
    <xdr:to>
      <xdr:col>18</xdr:col>
      <xdr:colOff>47625</xdr:colOff>
      <xdr:row>10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4819650" y="14192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381000</xdr:colOff>
      <xdr:row>8</xdr:row>
      <xdr:rowOff>114300</xdr:rowOff>
    </xdr:from>
    <xdr:to>
      <xdr:col>19</xdr:col>
      <xdr:colOff>209550</xdr:colOff>
      <xdr:row>10</xdr:row>
      <xdr:rowOff>76200</xdr:rowOff>
    </xdr:to>
    <xdr:sp>
      <xdr:nvSpPr>
        <xdr:cNvPr id="14" name="Oval 14"/>
        <xdr:cNvSpPr>
          <a:spLocks/>
        </xdr:cNvSpPr>
      </xdr:nvSpPr>
      <xdr:spPr>
        <a:xfrm>
          <a:off x="5419725" y="1409700"/>
          <a:ext cx="266700" cy="2857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19</xdr:row>
      <xdr:rowOff>85725</xdr:rowOff>
    </xdr:from>
    <xdr:to>
      <xdr:col>18</xdr:col>
      <xdr:colOff>57150</xdr:colOff>
      <xdr:row>21</xdr:row>
      <xdr:rowOff>38100</xdr:rowOff>
    </xdr:to>
    <xdr:sp>
      <xdr:nvSpPr>
        <xdr:cNvPr id="15" name="Oval 15"/>
        <xdr:cNvSpPr>
          <a:spLocks/>
        </xdr:cNvSpPr>
      </xdr:nvSpPr>
      <xdr:spPr>
        <a:xfrm>
          <a:off x="4829175" y="31623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85725</xdr:colOff>
      <xdr:row>22</xdr:row>
      <xdr:rowOff>85725</xdr:rowOff>
    </xdr:from>
    <xdr:to>
      <xdr:col>18</xdr:col>
      <xdr:colOff>352425</xdr:colOff>
      <xdr:row>24</xdr:row>
      <xdr:rowOff>38100</xdr:rowOff>
    </xdr:to>
    <xdr:sp>
      <xdr:nvSpPr>
        <xdr:cNvPr id="16" name="Oval 16"/>
        <xdr:cNvSpPr>
          <a:spLocks/>
        </xdr:cNvSpPr>
      </xdr:nvSpPr>
      <xdr:spPr>
        <a:xfrm>
          <a:off x="5124450" y="36480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371475</xdr:colOff>
      <xdr:row>19</xdr:row>
      <xdr:rowOff>95250</xdr:rowOff>
    </xdr:from>
    <xdr:to>
      <xdr:col>19</xdr:col>
      <xdr:colOff>200025</xdr:colOff>
      <xdr:row>21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5410200" y="31718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18</xdr:row>
      <xdr:rowOff>9525</xdr:rowOff>
    </xdr:from>
    <xdr:to>
      <xdr:col>16</xdr:col>
      <xdr:colOff>228600</xdr:colOff>
      <xdr:row>19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4114800" y="29241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18</xdr:row>
      <xdr:rowOff>19050</xdr:rowOff>
    </xdr:from>
    <xdr:to>
      <xdr:col>21</xdr:col>
      <xdr:colOff>76200</xdr:colOff>
      <xdr:row>19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019800" y="29337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18</xdr:row>
      <xdr:rowOff>9525</xdr:rowOff>
    </xdr:from>
    <xdr:to>
      <xdr:col>22</xdr:col>
      <xdr:colOff>133350</xdr:colOff>
      <xdr:row>19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6419850" y="29241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10</xdr:row>
      <xdr:rowOff>76200</xdr:rowOff>
    </xdr:from>
    <xdr:to>
      <xdr:col>19</xdr:col>
      <xdr:colOff>209550</xdr:colOff>
      <xdr:row>11</xdr:row>
      <xdr:rowOff>114300</xdr:rowOff>
    </xdr:to>
    <xdr:sp>
      <xdr:nvSpPr>
        <xdr:cNvPr id="21" name="Rectangle 21"/>
        <xdr:cNvSpPr>
          <a:spLocks/>
        </xdr:cNvSpPr>
      </xdr:nvSpPr>
      <xdr:spPr>
        <a:xfrm>
          <a:off x="4905375" y="16954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21</xdr:row>
      <xdr:rowOff>19050</xdr:rowOff>
    </xdr:from>
    <xdr:to>
      <xdr:col>19</xdr:col>
      <xdr:colOff>171450</xdr:colOff>
      <xdr:row>22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4886325" y="341947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228600</xdr:colOff>
      <xdr:row>28</xdr:row>
      <xdr:rowOff>85725</xdr:rowOff>
    </xdr:from>
    <xdr:to>
      <xdr:col>19</xdr:col>
      <xdr:colOff>390525</xdr:colOff>
      <xdr:row>34</xdr:row>
      <xdr:rowOff>123825</xdr:rowOff>
    </xdr:to>
    <xdr:sp>
      <xdr:nvSpPr>
        <xdr:cNvPr id="23" name="AutoShape 23"/>
        <xdr:cNvSpPr>
          <a:spLocks/>
        </xdr:cNvSpPr>
      </xdr:nvSpPr>
      <xdr:spPr>
        <a:xfrm>
          <a:off x="4667250" y="4619625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34</xdr:row>
      <xdr:rowOff>19050</xdr:rowOff>
    </xdr:from>
    <xdr:to>
      <xdr:col>18</xdr:col>
      <xdr:colOff>352425</xdr:colOff>
      <xdr:row>35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5124450" y="55245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33</xdr:row>
      <xdr:rowOff>28575</xdr:rowOff>
    </xdr:from>
    <xdr:to>
      <xdr:col>16</xdr:col>
      <xdr:colOff>104775</xdr:colOff>
      <xdr:row>42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4257675" y="537210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39</xdr:row>
      <xdr:rowOff>95250</xdr:rowOff>
    </xdr:from>
    <xdr:to>
      <xdr:col>19</xdr:col>
      <xdr:colOff>371475</xdr:colOff>
      <xdr:row>45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4676775" y="6410325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9525</xdr:rowOff>
    </xdr:from>
    <xdr:to>
      <xdr:col>17</xdr:col>
      <xdr:colOff>38100</xdr:colOff>
      <xdr:row>42</xdr:row>
      <xdr:rowOff>9525</xdr:rowOff>
    </xdr:to>
    <xdr:sp>
      <xdr:nvSpPr>
        <xdr:cNvPr id="27" name="Line 27"/>
        <xdr:cNvSpPr>
          <a:spLocks/>
        </xdr:cNvSpPr>
      </xdr:nvSpPr>
      <xdr:spPr>
        <a:xfrm>
          <a:off x="4238625" y="681037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33</xdr:row>
      <xdr:rowOff>28575</xdr:rowOff>
    </xdr:from>
    <xdr:to>
      <xdr:col>17</xdr:col>
      <xdr:colOff>47625</xdr:colOff>
      <xdr:row>33</xdr:row>
      <xdr:rowOff>28575</xdr:rowOff>
    </xdr:to>
    <xdr:sp>
      <xdr:nvSpPr>
        <xdr:cNvPr id="28" name="Line 28"/>
        <xdr:cNvSpPr>
          <a:spLocks/>
        </xdr:cNvSpPr>
      </xdr:nvSpPr>
      <xdr:spPr>
        <a:xfrm>
          <a:off x="4248150" y="53721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33</xdr:row>
      <xdr:rowOff>9525</xdr:rowOff>
    </xdr:from>
    <xdr:to>
      <xdr:col>20</xdr:col>
      <xdr:colOff>95250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6172200" y="535305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43</xdr:row>
      <xdr:rowOff>9525</xdr:rowOff>
    </xdr:to>
    <xdr:sp>
      <xdr:nvSpPr>
        <xdr:cNvPr id="30" name="Line 30"/>
        <xdr:cNvSpPr>
          <a:spLocks/>
        </xdr:cNvSpPr>
      </xdr:nvSpPr>
      <xdr:spPr>
        <a:xfrm>
          <a:off x="6553200" y="4857750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42</xdr:row>
      <xdr:rowOff>0</xdr:rowOff>
    </xdr:from>
    <xdr:to>
      <xdr:col>20</xdr:col>
      <xdr:colOff>104775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5943600" y="68008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33</xdr:row>
      <xdr:rowOff>9525</xdr:rowOff>
    </xdr:from>
    <xdr:to>
      <xdr:col>20</xdr:col>
      <xdr:colOff>104775</xdr:colOff>
      <xdr:row>33</xdr:row>
      <xdr:rowOff>9525</xdr:rowOff>
    </xdr:to>
    <xdr:sp>
      <xdr:nvSpPr>
        <xdr:cNvPr id="32" name="Line 32"/>
        <xdr:cNvSpPr>
          <a:spLocks/>
        </xdr:cNvSpPr>
      </xdr:nvSpPr>
      <xdr:spPr>
        <a:xfrm>
          <a:off x="5943600" y="53530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30</xdr:row>
      <xdr:rowOff>28575</xdr:rowOff>
    </xdr:from>
    <xdr:to>
      <xdr:col>22</xdr:col>
      <xdr:colOff>0</xdr:colOff>
      <xdr:row>30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5924550" y="4886325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43</xdr:row>
      <xdr:rowOff>0</xdr:rowOff>
    </xdr:from>
    <xdr:to>
      <xdr:col>22</xdr:col>
      <xdr:colOff>9525</xdr:colOff>
      <xdr:row>43</xdr:row>
      <xdr:rowOff>0</xdr:rowOff>
    </xdr:to>
    <xdr:sp>
      <xdr:nvSpPr>
        <xdr:cNvPr id="34" name="Line 34"/>
        <xdr:cNvSpPr>
          <a:spLocks/>
        </xdr:cNvSpPr>
      </xdr:nvSpPr>
      <xdr:spPr>
        <a:xfrm>
          <a:off x="5943600" y="6962775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30</xdr:row>
      <xdr:rowOff>123825</xdr:rowOff>
    </xdr:from>
    <xdr:to>
      <xdr:col>18</xdr:col>
      <xdr:colOff>38100</xdr:colOff>
      <xdr:row>32</xdr:row>
      <xdr:rowOff>66675</xdr:rowOff>
    </xdr:to>
    <xdr:sp>
      <xdr:nvSpPr>
        <xdr:cNvPr id="35" name="Oval 35"/>
        <xdr:cNvSpPr>
          <a:spLocks/>
        </xdr:cNvSpPr>
      </xdr:nvSpPr>
      <xdr:spPr>
        <a:xfrm>
          <a:off x="4810125" y="49815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371475</xdr:colOff>
      <xdr:row>30</xdr:row>
      <xdr:rowOff>114300</xdr:rowOff>
    </xdr:from>
    <xdr:to>
      <xdr:col>19</xdr:col>
      <xdr:colOff>200025</xdr:colOff>
      <xdr:row>32</xdr:row>
      <xdr:rowOff>66675</xdr:rowOff>
    </xdr:to>
    <xdr:sp>
      <xdr:nvSpPr>
        <xdr:cNvPr id="36" name="Oval 36"/>
        <xdr:cNvSpPr>
          <a:spLocks/>
        </xdr:cNvSpPr>
      </xdr:nvSpPr>
      <xdr:spPr>
        <a:xfrm>
          <a:off x="5410200" y="49720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41</xdr:row>
      <xdr:rowOff>85725</xdr:rowOff>
    </xdr:from>
    <xdr:to>
      <xdr:col>18</xdr:col>
      <xdr:colOff>57150</xdr:colOff>
      <xdr:row>43</xdr:row>
      <xdr:rowOff>38100</xdr:rowOff>
    </xdr:to>
    <xdr:sp>
      <xdr:nvSpPr>
        <xdr:cNvPr id="37" name="Oval 37"/>
        <xdr:cNvSpPr>
          <a:spLocks/>
        </xdr:cNvSpPr>
      </xdr:nvSpPr>
      <xdr:spPr>
        <a:xfrm>
          <a:off x="4829175" y="67246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95250</xdr:colOff>
      <xdr:row>44</xdr:row>
      <xdr:rowOff>95250</xdr:rowOff>
    </xdr:from>
    <xdr:to>
      <xdr:col>18</xdr:col>
      <xdr:colOff>361950</xdr:colOff>
      <xdr:row>46</xdr:row>
      <xdr:rowOff>47625</xdr:rowOff>
    </xdr:to>
    <xdr:sp>
      <xdr:nvSpPr>
        <xdr:cNvPr id="38" name="Oval 38"/>
        <xdr:cNvSpPr>
          <a:spLocks/>
        </xdr:cNvSpPr>
      </xdr:nvSpPr>
      <xdr:spPr>
        <a:xfrm>
          <a:off x="5133975" y="72199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352425</xdr:colOff>
      <xdr:row>41</xdr:row>
      <xdr:rowOff>95250</xdr:rowOff>
    </xdr:from>
    <xdr:to>
      <xdr:col>19</xdr:col>
      <xdr:colOff>180975</xdr:colOff>
      <xdr:row>43</xdr:row>
      <xdr:rowOff>38100</xdr:rowOff>
    </xdr:to>
    <xdr:sp>
      <xdr:nvSpPr>
        <xdr:cNvPr id="39" name="Oval 39"/>
        <xdr:cNvSpPr>
          <a:spLocks/>
        </xdr:cNvSpPr>
      </xdr:nvSpPr>
      <xdr:spPr>
        <a:xfrm>
          <a:off x="5391150" y="67341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40</xdr:row>
      <xdr:rowOff>9525</xdr:rowOff>
    </xdr:from>
    <xdr:to>
      <xdr:col>16</xdr:col>
      <xdr:colOff>228600</xdr:colOff>
      <xdr:row>41</xdr:row>
      <xdr:rowOff>114300</xdr:rowOff>
    </xdr:to>
    <xdr:sp>
      <xdr:nvSpPr>
        <xdr:cNvPr id="40" name="Oval 40"/>
        <xdr:cNvSpPr>
          <a:spLocks/>
        </xdr:cNvSpPr>
      </xdr:nvSpPr>
      <xdr:spPr>
        <a:xfrm>
          <a:off x="4114800" y="64865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40</xdr:row>
      <xdr:rowOff>19050</xdr:rowOff>
    </xdr:from>
    <xdr:to>
      <xdr:col>21</xdr:col>
      <xdr:colOff>76200</xdr:colOff>
      <xdr:row>41</xdr:row>
      <xdr:rowOff>133350</xdr:rowOff>
    </xdr:to>
    <xdr:sp>
      <xdr:nvSpPr>
        <xdr:cNvPr id="41" name="Oval 41"/>
        <xdr:cNvSpPr>
          <a:spLocks/>
        </xdr:cNvSpPr>
      </xdr:nvSpPr>
      <xdr:spPr>
        <a:xfrm>
          <a:off x="6019800" y="64960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40</xdr:row>
      <xdr:rowOff>9525</xdr:rowOff>
    </xdr:from>
    <xdr:to>
      <xdr:col>22</xdr:col>
      <xdr:colOff>133350</xdr:colOff>
      <xdr:row>41</xdr:row>
      <xdr:rowOff>114300</xdr:rowOff>
    </xdr:to>
    <xdr:sp>
      <xdr:nvSpPr>
        <xdr:cNvPr id="42" name="Oval 42"/>
        <xdr:cNvSpPr>
          <a:spLocks/>
        </xdr:cNvSpPr>
      </xdr:nvSpPr>
      <xdr:spPr>
        <a:xfrm>
          <a:off x="6419850" y="64865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32</xdr:row>
      <xdr:rowOff>76200</xdr:rowOff>
    </xdr:from>
    <xdr:to>
      <xdr:col>19</xdr:col>
      <xdr:colOff>209550</xdr:colOff>
      <xdr:row>33</xdr:row>
      <xdr:rowOff>114300</xdr:rowOff>
    </xdr:to>
    <xdr:sp>
      <xdr:nvSpPr>
        <xdr:cNvPr id="43" name="Rectangle 43"/>
        <xdr:cNvSpPr>
          <a:spLocks/>
        </xdr:cNvSpPr>
      </xdr:nvSpPr>
      <xdr:spPr>
        <a:xfrm>
          <a:off x="4905375" y="52578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43</xdr:row>
      <xdr:rowOff>19050</xdr:rowOff>
    </xdr:from>
    <xdr:to>
      <xdr:col>19</xdr:col>
      <xdr:colOff>171450</xdr:colOff>
      <xdr:row>44</xdr:row>
      <xdr:rowOff>76200</xdr:rowOff>
    </xdr:to>
    <xdr:sp>
      <xdr:nvSpPr>
        <xdr:cNvPr id="44" name="Rectangle 44"/>
        <xdr:cNvSpPr>
          <a:spLocks/>
        </xdr:cNvSpPr>
      </xdr:nvSpPr>
      <xdr:spPr>
        <a:xfrm>
          <a:off x="4886325" y="698182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228600</xdr:colOff>
      <xdr:row>50</xdr:row>
      <xdr:rowOff>85725</xdr:rowOff>
    </xdr:from>
    <xdr:to>
      <xdr:col>19</xdr:col>
      <xdr:colOff>390525</xdr:colOff>
      <xdr:row>56</xdr:row>
      <xdr:rowOff>123825</xdr:rowOff>
    </xdr:to>
    <xdr:sp>
      <xdr:nvSpPr>
        <xdr:cNvPr id="45" name="AutoShape 45"/>
        <xdr:cNvSpPr>
          <a:spLocks/>
        </xdr:cNvSpPr>
      </xdr:nvSpPr>
      <xdr:spPr>
        <a:xfrm>
          <a:off x="4667250" y="8181975"/>
          <a:ext cx="1200150" cy="100965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56</xdr:row>
      <xdr:rowOff>9525</xdr:rowOff>
    </xdr:from>
    <xdr:to>
      <xdr:col>18</xdr:col>
      <xdr:colOff>352425</xdr:colOff>
      <xdr:row>57</xdr:row>
      <xdr:rowOff>114300</xdr:rowOff>
    </xdr:to>
    <xdr:sp>
      <xdr:nvSpPr>
        <xdr:cNvPr id="46" name="Oval 46"/>
        <xdr:cNvSpPr>
          <a:spLocks/>
        </xdr:cNvSpPr>
      </xdr:nvSpPr>
      <xdr:spPr>
        <a:xfrm>
          <a:off x="5124450" y="90773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5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104775</xdr:colOff>
      <xdr:row>55</xdr:row>
      <xdr:rowOff>28575</xdr:rowOff>
    </xdr:from>
    <xdr:to>
      <xdr:col>16</xdr:col>
      <xdr:colOff>104775</xdr:colOff>
      <xdr:row>64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4257675" y="893445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61</xdr:row>
      <xdr:rowOff>95250</xdr:rowOff>
    </xdr:from>
    <xdr:to>
      <xdr:col>19</xdr:col>
      <xdr:colOff>371475</xdr:colOff>
      <xdr:row>67</xdr:row>
      <xdr:rowOff>76200</xdr:rowOff>
    </xdr:to>
    <xdr:sp>
      <xdr:nvSpPr>
        <xdr:cNvPr id="48" name="AutoShape 48"/>
        <xdr:cNvSpPr>
          <a:spLocks/>
        </xdr:cNvSpPr>
      </xdr:nvSpPr>
      <xdr:spPr>
        <a:xfrm>
          <a:off x="4676775" y="9972675"/>
          <a:ext cx="1171575" cy="952500"/>
        </a:xfrm>
        <a:prstGeom prst="triangl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64</xdr:row>
      <xdr:rowOff>9525</xdr:rowOff>
    </xdr:from>
    <xdr:to>
      <xdr:col>17</xdr:col>
      <xdr:colOff>38100</xdr:colOff>
      <xdr:row>64</xdr:row>
      <xdr:rowOff>9525</xdr:rowOff>
    </xdr:to>
    <xdr:sp>
      <xdr:nvSpPr>
        <xdr:cNvPr id="49" name="Line 49"/>
        <xdr:cNvSpPr>
          <a:spLocks/>
        </xdr:cNvSpPr>
      </xdr:nvSpPr>
      <xdr:spPr>
        <a:xfrm>
          <a:off x="4238625" y="10372725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55</xdr:row>
      <xdr:rowOff>28575</xdr:rowOff>
    </xdr:from>
    <xdr:to>
      <xdr:col>17</xdr:col>
      <xdr:colOff>47625</xdr:colOff>
      <xdr:row>55</xdr:row>
      <xdr:rowOff>28575</xdr:rowOff>
    </xdr:to>
    <xdr:sp>
      <xdr:nvSpPr>
        <xdr:cNvPr id="50" name="Line 50"/>
        <xdr:cNvSpPr>
          <a:spLocks/>
        </xdr:cNvSpPr>
      </xdr:nvSpPr>
      <xdr:spPr>
        <a:xfrm>
          <a:off x="4248150" y="893445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55</xdr:row>
      <xdr:rowOff>9525</xdr:rowOff>
    </xdr:from>
    <xdr:to>
      <xdr:col>20</xdr:col>
      <xdr:colOff>95250</xdr:colOff>
      <xdr:row>63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6172200" y="8915400"/>
          <a:ext cx="0" cy="144780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0</xdr:colOff>
      <xdr:row>65</xdr:row>
      <xdr:rowOff>9525</xdr:rowOff>
    </xdr:to>
    <xdr:sp>
      <xdr:nvSpPr>
        <xdr:cNvPr id="52" name="Line 52"/>
        <xdr:cNvSpPr>
          <a:spLocks/>
        </xdr:cNvSpPr>
      </xdr:nvSpPr>
      <xdr:spPr>
        <a:xfrm>
          <a:off x="6553200" y="8420100"/>
          <a:ext cx="0" cy="211455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64</xdr:row>
      <xdr:rowOff>0</xdr:rowOff>
    </xdr:from>
    <xdr:to>
      <xdr:col>20</xdr:col>
      <xdr:colOff>104775</xdr:colOff>
      <xdr:row>64</xdr:row>
      <xdr:rowOff>0</xdr:rowOff>
    </xdr:to>
    <xdr:sp>
      <xdr:nvSpPr>
        <xdr:cNvPr id="53" name="Line 53"/>
        <xdr:cNvSpPr>
          <a:spLocks/>
        </xdr:cNvSpPr>
      </xdr:nvSpPr>
      <xdr:spPr>
        <a:xfrm>
          <a:off x="5943600" y="103632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55</xdr:row>
      <xdr:rowOff>9525</xdr:rowOff>
    </xdr:from>
    <xdr:to>
      <xdr:col>20</xdr:col>
      <xdr:colOff>104775</xdr:colOff>
      <xdr:row>55</xdr:row>
      <xdr:rowOff>9525</xdr:rowOff>
    </xdr:to>
    <xdr:sp>
      <xdr:nvSpPr>
        <xdr:cNvPr id="54" name="Line 54"/>
        <xdr:cNvSpPr>
          <a:spLocks/>
        </xdr:cNvSpPr>
      </xdr:nvSpPr>
      <xdr:spPr>
        <a:xfrm>
          <a:off x="5943600" y="8915400"/>
          <a:ext cx="238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447675</xdr:colOff>
      <xdr:row>52</xdr:row>
      <xdr:rowOff>28575</xdr:rowOff>
    </xdr:from>
    <xdr:to>
      <xdr:col>22</xdr:col>
      <xdr:colOff>0</xdr:colOff>
      <xdr:row>52</xdr:row>
      <xdr:rowOff>28575</xdr:rowOff>
    </xdr:to>
    <xdr:sp>
      <xdr:nvSpPr>
        <xdr:cNvPr id="55" name="Line 55"/>
        <xdr:cNvSpPr>
          <a:spLocks/>
        </xdr:cNvSpPr>
      </xdr:nvSpPr>
      <xdr:spPr>
        <a:xfrm>
          <a:off x="5924550" y="8448675"/>
          <a:ext cx="628650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466725</xdr:colOff>
      <xdr:row>65</xdr:row>
      <xdr:rowOff>0</xdr:rowOff>
    </xdr:from>
    <xdr:to>
      <xdr:col>22</xdr:col>
      <xdr:colOff>9525</xdr:colOff>
      <xdr:row>65</xdr:row>
      <xdr:rowOff>0</xdr:rowOff>
    </xdr:to>
    <xdr:sp>
      <xdr:nvSpPr>
        <xdr:cNvPr id="56" name="Line 56"/>
        <xdr:cNvSpPr>
          <a:spLocks/>
        </xdr:cNvSpPr>
      </xdr:nvSpPr>
      <xdr:spPr>
        <a:xfrm>
          <a:off x="5943600" y="10525125"/>
          <a:ext cx="619125" cy="0"/>
        </a:xfrm>
        <a:prstGeom prst="line">
          <a:avLst/>
        </a:prstGeom>
        <a:noFill/>
        <a:ln w="5076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52</xdr:row>
      <xdr:rowOff>133350</xdr:rowOff>
    </xdr:from>
    <xdr:to>
      <xdr:col>18</xdr:col>
      <xdr:colOff>47625</xdr:colOff>
      <xdr:row>54</xdr:row>
      <xdr:rowOff>57150</xdr:rowOff>
    </xdr:to>
    <xdr:sp>
      <xdr:nvSpPr>
        <xdr:cNvPr id="57" name="Oval 57"/>
        <xdr:cNvSpPr>
          <a:spLocks/>
        </xdr:cNvSpPr>
      </xdr:nvSpPr>
      <xdr:spPr>
        <a:xfrm>
          <a:off x="4819650" y="8553450"/>
          <a:ext cx="266700" cy="24765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1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390525</xdr:colOff>
      <xdr:row>52</xdr:row>
      <xdr:rowOff>133350</xdr:rowOff>
    </xdr:from>
    <xdr:to>
      <xdr:col>19</xdr:col>
      <xdr:colOff>219075</xdr:colOff>
      <xdr:row>54</xdr:row>
      <xdr:rowOff>85725</xdr:rowOff>
    </xdr:to>
    <xdr:sp>
      <xdr:nvSpPr>
        <xdr:cNvPr id="58" name="Oval 58"/>
        <xdr:cNvSpPr>
          <a:spLocks/>
        </xdr:cNvSpPr>
      </xdr:nvSpPr>
      <xdr:spPr>
        <a:xfrm>
          <a:off x="5429250" y="855345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3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390525</xdr:colOff>
      <xdr:row>63</xdr:row>
      <xdr:rowOff>85725</xdr:rowOff>
    </xdr:from>
    <xdr:to>
      <xdr:col>18</xdr:col>
      <xdr:colOff>57150</xdr:colOff>
      <xdr:row>65</xdr:row>
      <xdr:rowOff>38100</xdr:rowOff>
    </xdr:to>
    <xdr:sp>
      <xdr:nvSpPr>
        <xdr:cNvPr id="59" name="Oval 59"/>
        <xdr:cNvSpPr>
          <a:spLocks/>
        </xdr:cNvSpPr>
      </xdr:nvSpPr>
      <xdr:spPr>
        <a:xfrm>
          <a:off x="4829175" y="102870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76200</xdr:colOff>
      <xdr:row>66</xdr:row>
      <xdr:rowOff>95250</xdr:rowOff>
    </xdr:from>
    <xdr:to>
      <xdr:col>18</xdr:col>
      <xdr:colOff>342900</xdr:colOff>
      <xdr:row>68</xdr:row>
      <xdr:rowOff>47625</xdr:rowOff>
    </xdr:to>
    <xdr:sp>
      <xdr:nvSpPr>
        <xdr:cNvPr id="60" name="Oval 60"/>
        <xdr:cNvSpPr>
          <a:spLocks/>
        </xdr:cNvSpPr>
      </xdr:nvSpPr>
      <xdr:spPr>
        <a:xfrm>
          <a:off x="5114925" y="107823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6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18</xdr:col>
      <xdr:colOff>342900</xdr:colOff>
      <xdr:row>63</xdr:row>
      <xdr:rowOff>95250</xdr:rowOff>
    </xdr:from>
    <xdr:to>
      <xdr:col>19</xdr:col>
      <xdr:colOff>171450</xdr:colOff>
      <xdr:row>65</xdr:row>
      <xdr:rowOff>38100</xdr:rowOff>
    </xdr:to>
    <xdr:sp>
      <xdr:nvSpPr>
        <xdr:cNvPr id="61" name="Oval 61"/>
        <xdr:cNvSpPr>
          <a:spLocks/>
        </xdr:cNvSpPr>
      </xdr:nvSpPr>
      <xdr:spPr>
        <a:xfrm>
          <a:off x="5381625" y="1029652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4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62</xdr:row>
      <xdr:rowOff>9525</xdr:rowOff>
    </xdr:from>
    <xdr:to>
      <xdr:col>16</xdr:col>
      <xdr:colOff>228600</xdr:colOff>
      <xdr:row>63</xdr:row>
      <xdr:rowOff>114300</xdr:rowOff>
    </xdr:to>
    <xdr:sp>
      <xdr:nvSpPr>
        <xdr:cNvPr id="62" name="Oval 62"/>
        <xdr:cNvSpPr>
          <a:spLocks/>
        </xdr:cNvSpPr>
      </xdr:nvSpPr>
      <xdr:spPr>
        <a:xfrm>
          <a:off x="4114800" y="10048875"/>
          <a:ext cx="266700" cy="2667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7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19</xdr:col>
      <xdr:colOff>542925</xdr:colOff>
      <xdr:row>62</xdr:row>
      <xdr:rowOff>19050</xdr:rowOff>
    </xdr:from>
    <xdr:to>
      <xdr:col>21</xdr:col>
      <xdr:colOff>76200</xdr:colOff>
      <xdr:row>63</xdr:row>
      <xdr:rowOff>133350</xdr:rowOff>
    </xdr:to>
    <xdr:sp>
      <xdr:nvSpPr>
        <xdr:cNvPr id="63" name="Oval 63"/>
        <xdr:cNvSpPr>
          <a:spLocks/>
        </xdr:cNvSpPr>
      </xdr:nvSpPr>
      <xdr:spPr>
        <a:xfrm>
          <a:off x="6019800" y="10058400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8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21</xdr:col>
      <xdr:colOff>209550</xdr:colOff>
      <xdr:row>62</xdr:row>
      <xdr:rowOff>9525</xdr:rowOff>
    </xdr:from>
    <xdr:to>
      <xdr:col>22</xdr:col>
      <xdr:colOff>133350</xdr:colOff>
      <xdr:row>63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6419850" y="10048875"/>
          <a:ext cx="266700" cy="2762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9
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466725</xdr:colOff>
      <xdr:row>54</xdr:row>
      <xdr:rowOff>76200</xdr:rowOff>
    </xdr:from>
    <xdr:to>
      <xdr:col>19</xdr:col>
      <xdr:colOff>209550</xdr:colOff>
      <xdr:row>55</xdr:row>
      <xdr:rowOff>114300</xdr:rowOff>
    </xdr:to>
    <xdr:sp>
      <xdr:nvSpPr>
        <xdr:cNvPr id="65" name="Rectangle 65"/>
        <xdr:cNvSpPr>
          <a:spLocks/>
        </xdr:cNvSpPr>
      </xdr:nvSpPr>
      <xdr:spPr>
        <a:xfrm>
          <a:off x="4905375" y="882015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65</xdr:row>
      <xdr:rowOff>19050</xdr:rowOff>
    </xdr:from>
    <xdr:to>
      <xdr:col>19</xdr:col>
      <xdr:colOff>171450</xdr:colOff>
      <xdr:row>66</xdr:row>
      <xdr:rowOff>76200</xdr:rowOff>
    </xdr:to>
    <xdr:sp>
      <xdr:nvSpPr>
        <xdr:cNvPr id="66" name="Rectangle 66"/>
        <xdr:cNvSpPr>
          <a:spLocks/>
        </xdr:cNvSpPr>
      </xdr:nvSpPr>
      <xdr:spPr>
        <a:xfrm>
          <a:off x="4886325" y="1054417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showGridLines="0" tabSelected="1" zoomScalePageLayoutView="0" workbookViewId="0" topLeftCell="A1">
      <selection activeCell="A69" sqref="A69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7.50390625" style="1" customWidth="1"/>
    <col min="4" max="4" width="1.75390625" style="1" customWidth="1"/>
    <col min="5" max="5" width="7.50390625" style="1" customWidth="1"/>
    <col min="6" max="6" width="1.875" style="1" customWidth="1"/>
    <col min="7" max="7" width="1.25" style="1" customWidth="1"/>
    <col min="8" max="8" width="2.50390625" style="1" customWidth="1"/>
    <col min="9" max="9" width="1.4921875" style="1" customWidth="1"/>
    <col min="10" max="10" width="2.50390625" style="1" customWidth="1"/>
    <col min="11" max="11" width="1.25" style="1" customWidth="1"/>
    <col min="12" max="13" width="1.875" style="1" customWidth="1"/>
    <col min="14" max="14" width="6.625" style="1" customWidth="1"/>
    <col min="15" max="15" width="2.75390625" style="1" customWidth="1"/>
    <col min="16" max="16" width="3.00390625" style="1" customWidth="1"/>
    <col min="17" max="17" width="3.75390625" style="1" customWidth="1"/>
    <col min="18" max="18" width="7.875" style="1" customWidth="1"/>
    <col min="19" max="19" width="5.75390625" style="2" customWidth="1"/>
    <col min="20" max="20" width="7.875" style="1" customWidth="1"/>
    <col min="21" max="21" width="1.75390625" style="1" customWidth="1"/>
    <col min="22" max="22" width="4.50390625" style="1" customWidth="1"/>
    <col min="23" max="23" width="4.00390625" style="1" customWidth="1"/>
    <col min="24" max="25" width="3.125" style="1" customWidth="1"/>
    <col min="26" max="26" width="6.50390625" style="1" customWidth="1"/>
    <col min="27" max="27" width="3.25390625" style="1" customWidth="1"/>
    <col min="28" max="30" width="9.00390625" style="1" customWidth="1"/>
    <col min="31" max="31" width="6.375" style="1" customWidth="1"/>
    <col min="32" max="32" width="12.875" style="1" customWidth="1"/>
    <col min="33" max="33" width="3.75390625" style="1" customWidth="1"/>
    <col min="34" max="16384" width="9.00390625" style="1" customWidth="1"/>
  </cols>
  <sheetData>
    <row r="1" spans="1:23" ht="12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52"/>
      <c r="S1" s="52"/>
      <c r="T1" s="52"/>
      <c r="U1" s="52"/>
      <c r="V1" s="52"/>
      <c r="W1" s="52"/>
    </row>
    <row r="2" spans="1:23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52"/>
      <c r="S2" s="52"/>
      <c r="T2" s="52"/>
      <c r="U2" s="52"/>
      <c r="V2" s="52"/>
      <c r="W2" s="52"/>
    </row>
    <row r="3" spans="1:19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6" t="s">
        <v>67</v>
      </c>
    </row>
    <row r="4" spans="1:20" ht="12.75" customHeight="1">
      <c r="A4" s="106" t="s">
        <v>91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R4" s="87" t="s">
        <v>117</v>
      </c>
      <c r="S4" s="87"/>
      <c r="T4" s="87"/>
    </row>
    <row r="5" spans="1:23" ht="12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R5" s="87"/>
      <c r="S5" s="87"/>
      <c r="T5" s="87"/>
      <c r="W5" s="53"/>
    </row>
    <row r="6" spans="1:25" ht="12.75" customHeight="1">
      <c r="A6" s="4"/>
      <c r="B6" s="5" t="s">
        <v>1</v>
      </c>
      <c r="C6" s="100" t="s">
        <v>2</v>
      </c>
      <c r="D6" s="100"/>
      <c r="E6" s="100"/>
      <c r="F6" s="105" t="s">
        <v>3</v>
      </c>
      <c r="G6" s="105"/>
      <c r="H6" s="105"/>
      <c r="I6" s="105"/>
      <c r="J6" s="105"/>
      <c r="K6" s="105"/>
      <c r="L6" s="105"/>
      <c r="M6" s="101" t="s">
        <v>4</v>
      </c>
      <c r="N6" s="101"/>
      <c r="O6" s="6"/>
      <c r="P6" s="7"/>
      <c r="Q6" s="7"/>
      <c r="R6" s="87"/>
      <c r="S6" s="87"/>
      <c r="T6" s="87"/>
      <c r="U6" s="7"/>
      <c r="V6" s="7"/>
      <c r="W6" s="7"/>
      <c r="X6" s="7"/>
      <c r="Y6" s="7"/>
    </row>
    <row r="7" spans="1:25" ht="12.75" customHeight="1">
      <c r="A7" s="96" t="s">
        <v>5</v>
      </c>
      <c r="B7" s="81">
        <v>0.41666666666666663</v>
      </c>
      <c r="C7" s="76" t="str">
        <f>R4</f>
        <v>勢門</v>
      </c>
      <c r="D7" s="68" t="s">
        <v>6</v>
      </c>
      <c r="E7" s="72" t="str">
        <f>Q13</f>
        <v>壱岐</v>
      </c>
      <c r="F7" s="67" t="e">
        <f>H7+H8</f>
        <v>#VALUE!</v>
      </c>
      <c r="G7" s="83" t="s">
        <v>7</v>
      </c>
      <c r="H7" s="16" t="s">
        <v>99</v>
      </c>
      <c r="I7" s="16" t="s">
        <v>6</v>
      </c>
      <c r="J7" s="16" t="s">
        <v>99</v>
      </c>
      <c r="K7" s="83" t="s">
        <v>8</v>
      </c>
      <c r="L7" s="64" t="e">
        <f>J7+J8</f>
        <v>#VALUE!</v>
      </c>
      <c r="M7" s="9" t="s">
        <v>9</v>
      </c>
      <c r="N7" s="10" t="str">
        <f>C7</f>
        <v>勢門</v>
      </c>
      <c r="O7" s="98"/>
      <c r="P7" s="11"/>
      <c r="Q7" s="11"/>
      <c r="R7" s="11"/>
      <c r="S7" s="3"/>
      <c r="T7" s="11"/>
      <c r="U7" s="11"/>
      <c r="V7" s="11"/>
      <c r="W7" s="11"/>
      <c r="X7" s="11"/>
      <c r="Y7" s="11"/>
    </row>
    <row r="8" spans="1:25" ht="12.75" customHeight="1">
      <c r="A8" s="96"/>
      <c r="B8" s="81"/>
      <c r="C8" s="77"/>
      <c r="D8" s="69"/>
      <c r="E8" s="73"/>
      <c r="F8" s="82"/>
      <c r="G8" s="84"/>
      <c r="H8" s="62" t="s">
        <v>99</v>
      </c>
      <c r="I8" s="13" t="s">
        <v>6</v>
      </c>
      <c r="J8" s="13" t="s">
        <v>99</v>
      </c>
      <c r="K8" s="84"/>
      <c r="L8" s="65"/>
      <c r="M8" s="13" t="s">
        <v>10</v>
      </c>
      <c r="N8" s="14" t="str">
        <f>E7</f>
        <v>壱岐</v>
      </c>
      <c r="O8" s="98"/>
      <c r="P8" s="15"/>
      <c r="Q8" s="15"/>
      <c r="R8" s="15"/>
      <c r="S8" s="16"/>
      <c r="T8" s="15"/>
      <c r="U8" s="15"/>
      <c r="V8" s="15"/>
      <c r="W8" s="15"/>
      <c r="X8" s="15"/>
      <c r="Y8" s="15"/>
    </row>
    <row r="9" spans="1:25" ht="12.75" customHeight="1">
      <c r="A9" s="96" t="s">
        <v>11</v>
      </c>
      <c r="B9" s="81">
        <v>0.4444444444444444</v>
      </c>
      <c r="C9" s="76" t="str">
        <f>R15</f>
        <v>板付Ｗ</v>
      </c>
      <c r="D9" s="68" t="s">
        <v>6</v>
      </c>
      <c r="E9" s="72" t="str">
        <f>Q24</f>
        <v>BRAVO</v>
      </c>
      <c r="F9" s="67" t="e">
        <f>H9+H10</f>
        <v>#VALUE!</v>
      </c>
      <c r="G9" s="83" t="s">
        <v>7</v>
      </c>
      <c r="H9" s="16" t="s">
        <v>99</v>
      </c>
      <c r="I9" s="16" t="s">
        <v>6</v>
      </c>
      <c r="J9" s="16" t="s">
        <v>99</v>
      </c>
      <c r="K9" s="83" t="s">
        <v>8</v>
      </c>
      <c r="L9" s="64" t="e">
        <f>J9+J10</f>
        <v>#VALUE!</v>
      </c>
      <c r="M9" s="9" t="s">
        <v>9</v>
      </c>
      <c r="N9" s="17" t="str">
        <f>C9</f>
        <v>板付Ｗ</v>
      </c>
      <c r="O9" s="85"/>
      <c r="P9" s="15"/>
      <c r="Q9" s="15"/>
      <c r="R9" s="15"/>
      <c r="S9" s="16"/>
      <c r="T9" s="15"/>
      <c r="U9" s="15"/>
      <c r="V9" s="15"/>
      <c r="W9" s="15"/>
      <c r="X9" s="15"/>
      <c r="Y9" s="15"/>
    </row>
    <row r="10" spans="1:25" ht="12.75" customHeight="1">
      <c r="A10" s="96"/>
      <c r="B10" s="81"/>
      <c r="C10" s="77"/>
      <c r="D10" s="69"/>
      <c r="E10" s="73"/>
      <c r="F10" s="82"/>
      <c r="G10" s="84"/>
      <c r="H10" s="62" t="s">
        <v>99</v>
      </c>
      <c r="I10" s="13" t="s">
        <v>6</v>
      </c>
      <c r="J10" s="13" t="s">
        <v>99</v>
      </c>
      <c r="K10" s="84"/>
      <c r="L10" s="65"/>
      <c r="M10" s="13" t="s">
        <v>10</v>
      </c>
      <c r="N10" s="14" t="str">
        <f>E9</f>
        <v>BRAVO</v>
      </c>
      <c r="O10" s="85"/>
      <c r="P10" s="95" t="s">
        <v>12</v>
      </c>
      <c r="Q10" s="15"/>
      <c r="R10" s="15"/>
      <c r="S10" s="16"/>
      <c r="T10" s="15"/>
      <c r="U10" s="15"/>
      <c r="V10" s="95" t="s">
        <v>13</v>
      </c>
      <c r="W10" s="95" t="s">
        <v>14</v>
      </c>
      <c r="X10" s="15"/>
      <c r="Y10" s="15"/>
    </row>
    <row r="11" spans="1:25" ht="12.75" customHeight="1">
      <c r="A11" s="96" t="s">
        <v>15</v>
      </c>
      <c r="B11" s="81">
        <v>0.4722222222222222</v>
      </c>
      <c r="C11" s="76" t="str">
        <f>T13</f>
        <v>JACPA</v>
      </c>
      <c r="D11" s="68" t="s">
        <v>6</v>
      </c>
      <c r="E11" s="72" t="str">
        <f>R4</f>
        <v>勢門</v>
      </c>
      <c r="F11" s="67" t="e">
        <f>H11+H12</f>
        <v>#VALUE!</v>
      </c>
      <c r="G11" s="83" t="s">
        <v>7</v>
      </c>
      <c r="H11" s="16" t="s">
        <v>99</v>
      </c>
      <c r="I11" s="16" t="s">
        <v>6</v>
      </c>
      <c r="J11" s="16" t="s">
        <v>99</v>
      </c>
      <c r="K11" s="83" t="s">
        <v>8</v>
      </c>
      <c r="L11" s="64" t="e">
        <f>J11+J12</f>
        <v>#VALUE!</v>
      </c>
      <c r="M11" s="9" t="s">
        <v>9</v>
      </c>
      <c r="N11" s="17" t="str">
        <f>C11</f>
        <v>JACPA</v>
      </c>
      <c r="O11" s="85"/>
      <c r="P11" s="95"/>
      <c r="Q11" s="19"/>
      <c r="R11" s="20"/>
      <c r="S11" s="19"/>
      <c r="T11" s="15"/>
      <c r="U11" s="19"/>
      <c r="V11" s="95"/>
      <c r="W11" s="95"/>
      <c r="X11" s="15"/>
      <c r="Y11" s="15"/>
    </row>
    <row r="12" spans="1:25" ht="12.75" customHeight="1">
      <c r="A12" s="96"/>
      <c r="B12" s="81"/>
      <c r="C12" s="77"/>
      <c r="D12" s="69"/>
      <c r="E12" s="73"/>
      <c r="F12" s="82"/>
      <c r="G12" s="84"/>
      <c r="H12" s="62" t="s">
        <v>99</v>
      </c>
      <c r="I12" s="13" t="s">
        <v>6</v>
      </c>
      <c r="J12" s="13" t="s">
        <v>99</v>
      </c>
      <c r="K12" s="84"/>
      <c r="L12" s="65"/>
      <c r="M12" s="13" t="s">
        <v>10</v>
      </c>
      <c r="N12" s="14" t="str">
        <f>E11</f>
        <v>勢門</v>
      </c>
      <c r="O12" s="85"/>
      <c r="P12" s="95"/>
      <c r="Q12" s="19"/>
      <c r="R12" s="21"/>
      <c r="S12" s="22"/>
      <c r="T12" s="23"/>
      <c r="U12" s="24"/>
      <c r="V12" s="95"/>
      <c r="W12" s="95"/>
      <c r="X12" s="15"/>
      <c r="Y12" s="15"/>
    </row>
    <row r="13" spans="1:25" ht="12.75" customHeight="1">
      <c r="A13" s="86" t="s">
        <v>16</v>
      </c>
      <c r="B13" s="81">
        <v>0.5</v>
      </c>
      <c r="C13" s="76" t="str">
        <f>T24</f>
        <v>美奈木</v>
      </c>
      <c r="D13" s="68" t="s">
        <v>6</v>
      </c>
      <c r="E13" s="72" t="str">
        <f>R15</f>
        <v>板付Ｗ</v>
      </c>
      <c r="F13" s="67" t="e">
        <f>H13+H14</f>
        <v>#VALUE!</v>
      </c>
      <c r="G13" s="83" t="s">
        <v>7</v>
      </c>
      <c r="H13" s="16" t="s">
        <v>99</v>
      </c>
      <c r="I13" s="16" t="s">
        <v>6</v>
      </c>
      <c r="J13" s="16" t="s">
        <v>99</v>
      </c>
      <c r="K13" s="83" t="s">
        <v>8</v>
      </c>
      <c r="L13" s="64" t="e">
        <f>J13+J14</f>
        <v>#VALUE!</v>
      </c>
      <c r="M13" s="9" t="s">
        <v>9</v>
      </c>
      <c r="N13" s="17" t="str">
        <f>C13</f>
        <v>美奈木</v>
      </c>
      <c r="O13" s="85"/>
      <c r="P13" s="95"/>
      <c r="Q13" s="87" t="s">
        <v>118</v>
      </c>
      <c r="R13" s="87"/>
      <c r="T13" s="87" t="s">
        <v>119</v>
      </c>
      <c r="U13" s="87"/>
      <c r="V13" s="95"/>
      <c r="W13" s="95"/>
      <c r="X13" s="15"/>
      <c r="Y13" s="15"/>
    </row>
    <row r="14" spans="1:25" ht="12.75" customHeight="1">
      <c r="A14" s="86"/>
      <c r="B14" s="81"/>
      <c r="C14" s="77"/>
      <c r="D14" s="69"/>
      <c r="E14" s="73"/>
      <c r="F14" s="82"/>
      <c r="G14" s="84"/>
      <c r="H14" s="62" t="s">
        <v>99</v>
      </c>
      <c r="I14" s="13" t="s">
        <v>6</v>
      </c>
      <c r="J14" s="13" t="s">
        <v>99</v>
      </c>
      <c r="K14" s="84"/>
      <c r="L14" s="65"/>
      <c r="M14" s="13" t="s">
        <v>10</v>
      </c>
      <c r="N14" s="14" t="str">
        <f>E13</f>
        <v>板付Ｗ</v>
      </c>
      <c r="O14" s="85"/>
      <c r="P14" s="95"/>
      <c r="Q14" s="87"/>
      <c r="R14" s="87"/>
      <c r="T14" s="87"/>
      <c r="U14" s="87"/>
      <c r="V14" s="95"/>
      <c r="W14" s="95"/>
      <c r="X14" s="15"/>
      <c r="Y14" s="15"/>
    </row>
    <row r="15" spans="1:25" ht="12.75" customHeight="1">
      <c r="A15" s="86" t="s">
        <v>17</v>
      </c>
      <c r="B15" s="81">
        <v>0.5277777777777778</v>
      </c>
      <c r="C15" s="76" t="str">
        <f>Q13</f>
        <v>壱岐</v>
      </c>
      <c r="D15" s="68" t="s">
        <v>6</v>
      </c>
      <c r="E15" s="72" t="str">
        <f>T13</f>
        <v>JACPA</v>
      </c>
      <c r="F15" s="67" t="e">
        <f>H15+H16</f>
        <v>#VALUE!</v>
      </c>
      <c r="G15" s="83" t="s">
        <v>7</v>
      </c>
      <c r="H15" s="16" t="s">
        <v>99</v>
      </c>
      <c r="I15" s="16" t="s">
        <v>6</v>
      </c>
      <c r="J15" s="16" t="s">
        <v>99</v>
      </c>
      <c r="K15" s="83" t="s">
        <v>8</v>
      </c>
      <c r="L15" s="64" t="e">
        <f>J15+J16</f>
        <v>#VALUE!</v>
      </c>
      <c r="M15" s="9" t="s">
        <v>9</v>
      </c>
      <c r="N15" s="17" t="str">
        <f>C15</f>
        <v>壱岐</v>
      </c>
      <c r="O15" s="85"/>
      <c r="P15" s="95"/>
      <c r="Q15" s="19"/>
      <c r="R15" s="87" t="s">
        <v>120</v>
      </c>
      <c r="S15" s="87"/>
      <c r="T15" s="87"/>
      <c r="V15" s="95"/>
      <c r="W15" s="95"/>
      <c r="X15" s="15"/>
      <c r="Y15" s="15"/>
    </row>
    <row r="16" spans="1:25" ht="12.75" customHeight="1">
      <c r="A16" s="86"/>
      <c r="B16" s="81"/>
      <c r="C16" s="77"/>
      <c r="D16" s="69"/>
      <c r="E16" s="73"/>
      <c r="F16" s="82"/>
      <c r="G16" s="84"/>
      <c r="H16" s="62" t="s">
        <v>99</v>
      </c>
      <c r="I16" s="13" t="s">
        <v>6</v>
      </c>
      <c r="J16" s="13" t="s">
        <v>99</v>
      </c>
      <c r="K16" s="84"/>
      <c r="L16" s="65"/>
      <c r="M16" s="13" t="s">
        <v>10</v>
      </c>
      <c r="N16" s="14" t="str">
        <f>E15</f>
        <v>JACPA</v>
      </c>
      <c r="O16" s="85"/>
      <c r="P16" s="95"/>
      <c r="Q16" s="19"/>
      <c r="R16" s="87"/>
      <c r="S16" s="87"/>
      <c r="T16" s="87"/>
      <c r="U16" s="7"/>
      <c r="V16" s="95"/>
      <c r="W16" s="95"/>
      <c r="X16" s="15"/>
      <c r="Y16" s="15"/>
    </row>
    <row r="17" spans="1:25" ht="12.75" customHeight="1" thickBot="1">
      <c r="A17" s="90" t="s">
        <v>18</v>
      </c>
      <c r="B17" s="91">
        <v>0.5555555555555556</v>
      </c>
      <c r="C17" s="76" t="str">
        <f>Q24</f>
        <v>BRAVO</v>
      </c>
      <c r="D17" s="68" t="s">
        <v>6</v>
      </c>
      <c r="E17" s="72" t="str">
        <f>T24</f>
        <v>美奈木</v>
      </c>
      <c r="F17" s="67" t="e">
        <f>H17+H18</f>
        <v>#VALUE!</v>
      </c>
      <c r="G17" s="83" t="s">
        <v>7</v>
      </c>
      <c r="H17" s="16" t="s">
        <v>99</v>
      </c>
      <c r="I17" s="16" t="s">
        <v>6</v>
      </c>
      <c r="J17" s="16" t="s">
        <v>99</v>
      </c>
      <c r="K17" s="83" t="s">
        <v>8</v>
      </c>
      <c r="L17" s="64" t="e">
        <f>J17+J18</f>
        <v>#VALUE!</v>
      </c>
      <c r="M17" s="9" t="s">
        <v>9</v>
      </c>
      <c r="N17" s="17" t="str">
        <f>C17</f>
        <v>BRAVO</v>
      </c>
      <c r="O17" s="85"/>
      <c r="P17" s="95"/>
      <c r="Q17" s="19"/>
      <c r="R17" s="11"/>
      <c r="S17" s="3" t="s">
        <v>67</v>
      </c>
      <c r="T17" s="11"/>
      <c r="U17" s="11"/>
      <c r="V17" s="95"/>
      <c r="W17" s="95"/>
      <c r="X17" s="15"/>
      <c r="Y17" s="15"/>
    </row>
    <row r="18" spans="1:25" ht="12.75" customHeight="1" thickBot="1" thickTop="1">
      <c r="A18" s="90"/>
      <c r="B18" s="91"/>
      <c r="C18" s="97"/>
      <c r="D18" s="103"/>
      <c r="E18" s="104"/>
      <c r="F18" s="92"/>
      <c r="G18" s="88"/>
      <c r="H18" s="59" t="s">
        <v>99</v>
      </c>
      <c r="I18" s="59" t="s">
        <v>6</v>
      </c>
      <c r="J18" s="59" t="s">
        <v>99</v>
      </c>
      <c r="K18" s="88"/>
      <c r="L18" s="94"/>
      <c r="M18" s="16" t="s">
        <v>10</v>
      </c>
      <c r="N18" s="26" t="str">
        <f>E17</f>
        <v>美奈木</v>
      </c>
      <c r="O18" s="85"/>
      <c r="P18" s="15"/>
      <c r="Q18" s="15"/>
      <c r="R18" s="15"/>
      <c r="S18" s="16"/>
      <c r="T18" s="15"/>
      <c r="U18" s="15"/>
      <c r="V18" s="15"/>
      <c r="W18" s="15"/>
      <c r="X18" s="15"/>
      <c r="Y18" s="15"/>
    </row>
    <row r="19" spans="1:25" ht="12.75" customHeight="1" thickBot="1" thickTop="1">
      <c r="A19" s="93" t="s">
        <v>19</v>
      </c>
      <c r="B19" s="89">
        <v>0.6041666666666666</v>
      </c>
      <c r="C19" s="74" t="s">
        <v>76</v>
      </c>
      <c r="D19" s="71" t="s">
        <v>6</v>
      </c>
      <c r="E19" s="75" t="s">
        <v>99</v>
      </c>
      <c r="F19" s="67" t="e">
        <f>H19+H20</f>
        <v>#VALUE!</v>
      </c>
      <c r="G19" s="83" t="s">
        <v>7</v>
      </c>
      <c r="H19" s="16" t="s">
        <v>99</v>
      </c>
      <c r="I19" s="16" t="s">
        <v>6</v>
      </c>
      <c r="J19" s="16" t="s">
        <v>99</v>
      </c>
      <c r="K19" s="83" t="s">
        <v>8</v>
      </c>
      <c r="L19" s="64" t="e">
        <f>J19+J20</f>
        <v>#VALUE!</v>
      </c>
      <c r="M19" s="28" t="s">
        <v>9</v>
      </c>
      <c r="N19" s="29" t="s">
        <v>20</v>
      </c>
      <c r="O19" s="85"/>
      <c r="P19" s="15"/>
      <c r="Q19" s="15"/>
      <c r="R19" s="15"/>
      <c r="S19" s="16"/>
      <c r="T19" s="15"/>
      <c r="U19" s="15"/>
      <c r="V19" s="15"/>
      <c r="W19" s="15"/>
      <c r="X19" s="15"/>
      <c r="Y19" s="15"/>
    </row>
    <row r="20" spans="1:25" ht="12.75" customHeight="1" thickTop="1">
      <c r="A20" s="93"/>
      <c r="B20" s="89"/>
      <c r="C20" s="67"/>
      <c r="D20" s="69"/>
      <c r="E20" s="64"/>
      <c r="F20" s="82"/>
      <c r="G20" s="84"/>
      <c r="H20" s="62" t="s">
        <v>99</v>
      </c>
      <c r="I20" s="13" t="s">
        <v>6</v>
      </c>
      <c r="J20" s="13" t="s">
        <v>99</v>
      </c>
      <c r="K20" s="84"/>
      <c r="L20" s="65"/>
      <c r="M20" s="13" t="s">
        <v>10</v>
      </c>
      <c r="N20" s="14" t="s">
        <v>21</v>
      </c>
      <c r="O20" s="85"/>
      <c r="P20" s="15"/>
      <c r="Q20" s="15"/>
      <c r="R20" s="15"/>
      <c r="S20" s="16"/>
      <c r="T20" s="15"/>
      <c r="U20" s="15"/>
      <c r="V20" s="15"/>
      <c r="W20" s="15"/>
      <c r="X20" s="15"/>
      <c r="Y20" s="15"/>
    </row>
    <row r="21" spans="1:25" ht="12.75" customHeight="1">
      <c r="A21" s="86" t="s">
        <v>22</v>
      </c>
      <c r="B21" s="81">
        <v>0.6319444444444444</v>
      </c>
      <c r="C21" s="66" t="s">
        <v>100</v>
      </c>
      <c r="D21" s="68" t="s">
        <v>6</v>
      </c>
      <c r="E21" s="70" t="s">
        <v>99</v>
      </c>
      <c r="F21" s="67" t="e">
        <f>H21+H22</f>
        <v>#VALUE!</v>
      </c>
      <c r="G21" s="83" t="s">
        <v>7</v>
      </c>
      <c r="H21" s="16" t="s">
        <v>99</v>
      </c>
      <c r="I21" s="16" t="s">
        <v>6</v>
      </c>
      <c r="J21" s="16" t="s">
        <v>99</v>
      </c>
      <c r="K21" s="83" t="s">
        <v>8</v>
      </c>
      <c r="L21" s="64" t="e">
        <f>J21+J22</f>
        <v>#VALUE!</v>
      </c>
      <c r="M21" s="9" t="s">
        <v>9</v>
      </c>
      <c r="N21" s="17" t="s">
        <v>23</v>
      </c>
      <c r="O21" s="85"/>
      <c r="P21" s="15"/>
      <c r="Q21" s="15"/>
      <c r="R21" s="20"/>
      <c r="S21" s="19"/>
      <c r="T21" s="15"/>
      <c r="U21" s="19"/>
      <c r="V21" s="15"/>
      <c r="W21" s="15"/>
      <c r="X21" s="15"/>
      <c r="Y21" s="15"/>
    </row>
    <row r="22" spans="1:25" ht="12.75" customHeight="1">
      <c r="A22" s="86"/>
      <c r="B22" s="81"/>
      <c r="C22" s="67"/>
      <c r="D22" s="69"/>
      <c r="E22" s="64"/>
      <c r="F22" s="82"/>
      <c r="G22" s="84"/>
      <c r="H22" s="62" t="s">
        <v>99</v>
      </c>
      <c r="I22" s="13" t="s">
        <v>6</v>
      </c>
      <c r="J22" s="13" t="s">
        <v>99</v>
      </c>
      <c r="K22" s="84"/>
      <c r="L22" s="65"/>
      <c r="M22" s="13" t="s">
        <v>10</v>
      </c>
      <c r="N22" s="14" t="s">
        <v>24</v>
      </c>
      <c r="O22" s="85"/>
      <c r="P22" s="15"/>
      <c r="Q22" s="15"/>
      <c r="R22" s="21"/>
      <c r="S22" s="22"/>
      <c r="T22" s="23"/>
      <c r="U22" s="24"/>
      <c r="V22" s="15"/>
      <c r="W22" s="15"/>
      <c r="X22" s="15"/>
      <c r="Y22" s="15"/>
    </row>
    <row r="23" spans="1:25" ht="12.75" customHeight="1">
      <c r="A23" s="80" t="s">
        <v>25</v>
      </c>
      <c r="B23" s="81">
        <v>0.6597222222222222</v>
      </c>
      <c r="C23" s="76" t="s">
        <v>99</v>
      </c>
      <c r="D23" s="68" t="s">
        <v>6</v>
      </c>
      <c r="E23" s="72" t="s">
        <v>100</v>
      </c>
      <c r="F23" s="67" t="e">
        <f>H23+H24</f>
        <v>#VALUE!</v>
      </c>
      <c r="G23" s="83" t="s">
        <v>7</v>
      </c>
      <c r="H23" s="16" t="s">
        <v>99</v>
      </c>
      <c r="I23" s="16" t="s">
        <v>6</v>
      </c>
      <c r="J23" s="16" t="s">
        <v>99</v>
      </c>
      <c r="K23" s="83" t="s">
        <v>8</v>
      </c>
      <c r="L23" s="64" t="e">
        <f>J23+J24</f>
        <v>#VALUE!</v>
      </c>
      <c r="M23" s="9" t="s">
        <v>9</v>
      </c>
      <c r="N23" s="17" t="s">
        <v>26</v>
      </c>
      <c r="O23" s="85"/>
      <c r="P23" s="15"/>
      <c r="Q23" s="15"/>
      <c r="R23" s="21"/>
      <c r="S23" s="22"/>
      <c r="T23" s="23"/>
      <c r="U23" s="19"/>
      <c r="V23" s="15"/>
      <c r="W23" s="15"/>
      <c r="X23" s="15"/>
      <c r="Y23" s="15"/>
    </row>
    <row r="24" spans="1:25" ht="12.75" customHeight="1">
      <c r="A24" s="80"/>
      <c r="B24" s="81"/>
      <c r="C24" s="77"/>
      <c r="D24" s="69"/>
      <c r="E24" s="73"/>
      <c r="F24" s="82"/>
      <c r="G24" s="84"/>
      <c r="H24" s="62" t="s">
        <v>99</v>
      </c>
      <c r="I24" s="13" t="s">
        <v>6</v>
      </c>
      <c r="J24" s="13" t="s">
        <v>99</v>
      </c>
      <c r="K24" s="84"/>
      <c r="L24" s="65"/>
      <c r="M24" s="13" t="s">
        <v>10</v>
      </c>
      <c r="N24" s="14" t="s">
        <v>27</v>
      </c>
      <c r="O24" s="85"/>
      <c r="P24" s="15"/>
      <c r="Q24" s="87" t="s">
        <v>121</v>
      </c>
      <c r="R24" s="87"/>
      <c r="S24" s="18"/>
      <c r="T24" s="87" t="s">
        <v>122</v>
      </c>
      <c r="U24" s="87"/>
      <c r="V24" s="15"/>
      <c r="W24" s="15"/>
      <c r="X24" s="15"/>
      <c r="Y24" s="15"/>
    </row>
    <row r="25" spans="3:21" ht="12.75" customHeight="1">
      <c r="C25" s="1" t="s">
        <v>78</v>
      </c>
      <c r="E25" s="63" t="s">
        <v>89</v>
      </c>
      <c r="F25" s="63"/>
      <c r="G25" s="63"/>
      <c r="H25" s="63"/>
      <c r="I25" s="63"/>
      <c r="J25" s="63"/>
      <c r="K25" s="63"/>
      <c r="L25" s="63"/>
      <c r="Q25" s="87"/>
      <c r="R25" s="87"/>
      <c r="S25" s="18" t="s">
        <v>99</v>
      </c>
      <c r="T25" s="87"/>
      <c r="U25" s="87"/>
    </row>
    <row r="26" spans="1:20" ht="12.75" customHeight="1">
      <c r="A26" s="106" t="s">
        <v>79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R26" s="87" t="s">
        <v>154</v>
      </c>
      <c r="S26" s="87"/>
      <c r="T26" s="87"/>
    </row>
    <row r="27" spans="1:20" ht="12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R27" s="87"/>
      <c r="S27" s="87"/>
      <c r="T27" s="87"/>
    </row>
    <row r="28" spans="1:23" ht="12.75" customHeight="1">
      <c r="A28" s="4"/>
      <c r="B28" s="5" t="s">
        <v>1</v>
      </c>
      <c r="C28" s="101" t="s">
        <v>2</v>
      </c>
      <c r="D28" s="101"/>
      <c r="E28" s="101"/>
      <c r="F28" s="101" t="s">
        <v>3</v>
      </c>
      <c r="G28" s="101"/>
      <c r="H28" s="101"/>
      <c r="I28" s="101"/>
      <c r="J28" s="101"/>
      <c r="K28" s="101"/>
      <c r="L28" s="101"/>
      <c r="M28" s="101" t="s">
        <v>4</v>
      </c>
      <c r="N28" s="101"/>
      <c r="O28" s="6"/>
      <c r="P28" s="7"/>
      <c r="Q28" s="7"/>
      <c r="R28" s="30"/>
      <c r="T28" s="30"/>
      <c r="U28" s="7"/>
      <c r="V28" s="7"/>
      <c r="W28" s="7"/>
    </row>
    <row r="29" spans="1:23" ht="12.75" customHeight="1">
      <c r="A29" s="96" t="s">
        <v>5</v>
      </c>
      <c r="B29" s="81">
        <v>0.41666666666666663</v>
      </c>
      <c r="C29" s="76" t="str">
        <f>R26</f>
        <v>カメリアーズ</v>
      </c>
      <c r="D29" s="68" t="s">
        <v>6</v>
      </c>
      <c r="E29" s="72" t="str">
        <f>Q35</f>
        <v>わかば</v>
      </c>
      <c r="F29" s="67" t="e">
        <f>H29+H30</f>
        <v>#VALUE!</v>
      </c>
      <c r="G29" s="83" t="s">
        <v>7</v>
      </c>
      <c r="H29" s="16" t="s">
        <v>99</v>
      </c>
      <c r="I29" s="16" t="s">
        <v>6</v>
      </c>
      <c r="J29" s="16" t="s">
        <v>99</v>
      </c>
      <c r="K29" s="83" t="s">
        <v>8</v>
      </c>
      <c r="L29" s="64" t="e">
        <f>J29+J30</f>
        <v>#VALUE!</v>
      </c>
      <c r="M29" s="9" t="s">
        <v>9</v>
      </c>
      <c r="N29" s="10" t="str">
        <f>C29</f>
        <v>カメリアーズ</v>
      </c>
      <c r="O29" s="98"/>
      <c r="P29" s="11"/>
      <c r="Q29" s="11"/>
      <c r="R29" s="11"/>
      <c r="S29" s="3"/>
      <c r="T29" s="11"/>
      <c r="U29" s="11"/>
      <c r="V29" s="11"/>
      <c r="W29" s="11"/>
    </row>
    <row r="30" spans="1:23" ht="12.75" customHeight="1">
      <c r="A30" s="96"/>
      <c r="B30" s="81"/>
      <c r="C30" s="77"/>
      <c r="D30" s="69"/>
      <c r="E30" s="73"/>
      <c r="F30" s="82"/>
      <c r="G30" s="84"/>
      <c r="H30" s="62" t="s">
        <v>99</v>
      </c>
      <c r="I30" s="13" t="s">
        <v>6</v>
      </c>
      <c r="J30" s="13" t="s">
        <v>99</v>
      </c>
      <c r="K30" s="84"/>
      <c r="L30" s="65"/>
      <c r="M30" s="13" t="s">
        <v>10</v>
      </c>
      <c r="N30" s="14" t="str">
        <f>E29</f>
        <v>わかば</v>
      </c>
      <c r="O30" s="98"/>
      <c r="P30" s="15"/>
      <c r="Q30" s="15"/>
      <c r="R30" s="15"/>
      <c r="S30" s="16"/>
      <c r="T30" s="15"/>
      <c r="U30" s="15"/>
      <c r="V30" s="15"/>
      <c r="W30" s="15"/>
    </row>
    <row r="31" spans="1:23" ht="12.75" customHeight="1">
      <c r="A31" s="96" t="s">
        <v>11</v>
      </c>
      <c r="B31" s="81">
        <v>0.4444444444444444</v>
      </c>
      <c r="C31" s="76" t="str">
        <f>R37</f>
        <v>板付Ｋ</v>
      </c>
      <c r="D31" s="68" t="s">
        <v>6</v>
      </c>
      <c r="E31" s="72" t="str">
        <f>Q46</f>
        <v>宇美</v>
      </c>
      <c r="F31" s="67" t="e">
        <f>H31+H32</f>
        <v>#VALUE!</v>
      </c>
      <c r="G31" s="83" t="s">
        <v>7</v>
      </c>
      <c r="H31" s="16" t="s">
        <v>99</v>
      </c>
      <c r="I31" s="16" t="s">
        <v>6</v>
      </c>
      <c r="J31" s="16" t="s">
        <v>99</v>
      </c>
      <c r="K31" s="83" t="s">
        <v>8</v>
      </c>
      <c r="L31" s="64" t="e">
        <f>J31+J32</f>
        <v>#VALUE!</v>
      </c>
      <c r="M31" s="9" t="s">
        <v>9</v>
      </c>
      <c r="N31" s="17" t="str">
        <f>C31</f>
        <v>板付Ｋ</v>
      </c>
      <c r="O31" s="85"/>
      <c r="P31" s="15"/>
      <c r="Q31" s="15"/>
      <c r="R31" s="15"/>
      <c r="S31" s="16"/>
      <c r="T31" s="15"/>
      <c r="U31" s="15"/>
      <c r="V31" s="15"/>
      <c r="W31" s="15"/>
    </row>
    <row r="32" spans="1:23" ht="12.75" customHeight="1">
      <c r="A32" s="96"/>
      <c r="B32" s="81"/>
      <c r="C32" s="77"/>
      <c r="D32" s="69"/>
      <c r="E32" s="73"/>
      <c r="F32" s="82"/>
      <c r="G32" s="84"/>
      <c r="H32" s="62" t="s">
        <v>99</v>
      </c>
      <c r="I32" s="13" t="s">
        <v>6</v>
      </c>
      <c r="J32" s="13" t="s">
        <v>99</v>
      </c>
      <c r="K32" s="84"/>
      <c r="L32" s="65"/>
      <c r="M32" s="13" t="s">
        <v>10</v>
      </c>
      <c r="N32" s="14" t="str">
        <f>E31</f>
        <v>宇美</v>
      </c>
      <c r="O32" s="85"/>
      <c r="P32" s="95" t="s">
        <v>12</v>
      </c>
      <c r="Q32" s="15"/>
      <c r="R32" s="15"/>
      <c r="S32" s="16"/>
      <c r="T32" s="15"/>
      <c r="U32" s="15"/>
      <c r="V32" s="95" t="s">
        <v>13</v>
      </c>
      <c r="W32" s="95" t="s">
        <v>14</v>
      </c>
    </row>
    <row r="33" spans="1:23" ht="12.75" customHeight="1">
      <c r="A33" s="96" t="s">
        <v>15</v>
      </c>
      <c r="B33" s="81">
        <v>0.4722222222222222</v>
      </c>
      <c r="C33" s="76" t="str">
        <f>T35</f>
        <v>千代</v>
      </c>
      <c r="D33" s="68" t="s">
        <v>6</v>
      </c>
      <c r="E33" s="72" t="str">
        <f>R26</f>
        <v>カメリアーズ</v>
      </c>
      <c r="F33" s="67" t="e">
        <f>H33+H34</f>
        <v>#VALUE!</v>
      </c>
      <c r="G33" s="83" t="s">
        <v>7</v>
      </c>
      <c r="H33" s="16" t="s">
        <v>99</v>
      </c>
      <c r="I33" s="16" t="s">
        <v>6</v>
      </c>
      <c r="J33" s="16" t="s">
        <v>99</v>
      </c>
      <c r="K33" s="83" t="s">
        <v>8</v>
      </c>
      <c r="L33" s="64" t="e">
        <f>J33+J34</f>
        <v>#VALUE!</v>
      </c>
      <c r="M33" s="9" t="s">
        <v>9</v>
      </c>
      <c r="N33" s="17" t="str">
        <f>C33</f>
        <v>千代</v>
      </c>
      <c r="O33" s="85"/>
      <c r="P33" s="95"/>
      <c r="Q33" s="19"/>
      <c r="R33" s="20"/>
      <c r="S33" s="19"/>
      <c r="T33" s="15"/>
      <c r="U33" s="19"/>
      <c r="V33" s="95"/>
      <c r="W33" s="95"/>
    </row>
    <row r="34" spans="1:23" ht="12.75" customHeight="1">
      <c r="A34" s="96"/>
      <c r="B34" s="81"/>
      <c r="C34" s="77"/>
      <c r="D34" s="69"/>
      <c r="E34" s="73"/>
      <c r="F34" s="82"/>
      <c r="G34" s="84"/>
      <c r="H34" s="62" t="s">
        <v>99</v>
      </c>
      <c r="I34" s="13" t="s">
        <v>6</v>
      </c>
      <c r="J34" s="13" t="s">
        <v>99</v>
      </c>
      <c r="K34" s="84"/>
      <c r="L34" s="65"/>
      <c r="M34" s="13" t="s">
        <v>10</v>
      </c>
      <c r="N34" s="14" t="str">
        <f>E33</f>
        <v>カメリアーズ</v>
      </c>
      <c r="O34" s="85"/>
      <c r="P34" s="95"/>
      <c r="Q34" s="19"/>
      <c r="R34" s="21"/>
      <c r="S34" s="22"/>
      <c r="T34" s="23"/>
      <c r="U34" s="24"/>
      <c r="V34" s="95"/>
      <c r="W34" s="95"/>
    </row>
    <row r="35" spans="1:23" ht="12.75" customHeight="1">
      <c r="A35" s="86" t="s">
        <v>16</v>
      </c>
      <c r="B35" s="81">
        <v>0.5</v>
      </c>
      <c r="C35" s="76" t="str">
        <f>T46</f>
        <v>阿蘇</v>
      </c>
      <c r="D35" s="68" t="s">
        <v>6</v>
      </c>
      <c r="E35" s="72" t="str">
        <f>R37</f>
        <v>板付Ｋ</v>
      </c>
      <c r="F35" s="67" t="e">
        <f>H35+H36</f>
        <v>#VALUE!</v>
      </c>
      <c r="G35" s="83" t="s">
        <v>7</v>
      </c>
      <c r="H35" s="16" t="s">
        <v>99</v>
      </c>
      <c r="I35" s="16" t="s">
        <v>6</v>
      </c>
      <c r="J35" s="16" t="s">
        <v>99</v>
      </c>
      <c r="K35" s="83" t="s">
        <v>8</v>
      </c>
      <c r="L35" s="64" t="e">
        <f>J35+J36</f>
        <v>#VALUE!</v>
      </c>
      <c r="M35" s="9" t="s">
        <v>9</v>
      </c>
      <c r="N35" s="17" t="str">
        <f>C35</f>
        <v>阿蘇</v>
      </c>
      <c r="O35" s="85"/>
      <c r="P35" s="95"/>
      <c r="Q35" s="102" t="s">
        <v>123</v>
      </c>
      <c r="R35" s="102"/>
      <c r="T35" s="87" t="s">
        <v>124</v>
      </c>
      <c r="U35" s="87"/>
      <c r="V35" s="95"/>
      <c r="W35" s="95"/>
    </row>
    <row r="36" spans="1:23" ht="12.75" customHeight="1">
      <c r="A36" s="86"/>
      <c r="B36" s="81"/>
      <c r="C36" s="77"/>
      <c r="D36" s="69"/>
      <c r="E36" s="73"/>
      <c r="F36" s="82"/>
      <c r="G36" s="84"/>
      <c r="H36" s="62" t="s">
        <v>99</v>
      </c>
      <c r="I36" s="13" t="s">
        <v>6</v>
      </c>
      <c r="J36" s="13" t="s">
        <v>99</v>
      </c>
      <c r="K36" s="84"/>
      <c r="L36" s="65"/>
      <c r="M36" s="13" t="s">
        <v>10</v>
      </c>
      <c r="N36" s="14" t="str">
        <f>E35</f>
        <v>板付Ｋ</v>
      </c>
      <c r="O36" s="85"/>
      <c r="P36" s="95"/>
      <c r="Q36" s="102"/>
      <c r="R36" s="102"/>
      <c r="T36" s="87"/>
      <c r="U36" s="87"/>
      <c r="V36" s="95"/>
      <c r="W36" s="95"/>
    </row>
    <row r="37" spans="1:23" ht="12.75" customHeight="1">
      <c r="A37" s="86" t="s">
        <v>17</v>
      </c>
      <c r="B37" s="81">
        <v>0.5277777777777778</v>
      </c>
      <c r="C37" s="76" t="str">
        <f>Q35</f>
        <v>わかば</v>
      </c>
      <c r="D37" s="68" t="s">
        <v>6</v>
      </c>
      <c r="E37" s="72" t="str">
        <f>T35</f>
        <v>千代</v>
      </c>
      <c r="F37" s="67" t="e">
        <f>H37+H38</f>
        <v>#VALUE!</v>
      </c>
      <c r="G37" s="83" t="s">
        <v>7</v>
      </c>
      <c r="H37" s="16" t="s">
        <v>99</v>
      </c>
      <c r="I37" s="16" t="s">
        <v>6</v>
      </c>
      <c r="J37" s="16" t="s">
        <v>99</v>
      </c>
      <c r="K37" s="83" t="s">
        <v>8</v>
      </c>
      <c r="L37" s="64" t="e">
        <f>J37+J38</f>
        <v>#VALUE!</v>
      </c>
      <c r="M37" s="9" t="s">
        <v>9</v>
      </c>
      <c r="N37" s="17" t="str">
        <f>C37</f>
        <v>わかば</v>
      </c>
      <c r="O37" s="85"/>
      <c r="P37" s="95"/>
      <c r="Q37" s="19"/>
      <c r="R37" s="87" t="s">
        <v>125</v>
      </c>
      <c r="S37" s="87"/>
      <c r="T37" s="87"/>
      <c r="V37" s="95"/>
      <c r="W37" s="95"/>
    </row>
    <row r="38" spans="1:23" ht="12.75" customHeight="1">
      <c r="A38" s="86"/>
      <c r="B38" s="81"/>
      <c r="C38" s="77"/>
      <c r="D38" s="69"/>
      <c r="E38" s="73"/>
      <c r="F38" s="82"/>
      <c r="G38" s="84"/>
      <c r="H38" s="62" t="s">
        <v>99</v>
      </c>
      <c r="I38" s="13" t="s">
        <v>6</v>
      </c>
      <c r="J38" s="13" t="s">
        <v>99</v>
      </c>
      <c r="K38" s="84"/>
      <c r="L38" s="65"/>
      <c r="M38" s="13" t="s">
        <v>10</v>
      </c>
      <c r="N38" s="14" t="str">
        <f>E37</f>
        <v>千代</v>
      </c>
      <c r="O38" s="85"/>
      <c r="P38" s="95"/>
      <c r="Q38" s="19"/>
      <c r="R38" s="87"/>
      <c r="S38" s="87"/>
      <c r="T38" s="87"/>
      <c r="U38" s="7"/>
      <c r="V38" s="95"/>
      <c r="W38" s="95"/>
    </row>
    <row r="39" spans="1:23" ht="12.75" customHeight="1" thickBot="1">
      <c r="A39" s="90" t="s">
        <v>18</v>
      </c>
      <c r="B39" s="91">
        <v>0.5555555555555556</v>
      </c>
      <c r="C39" s="76" t="str">
        <f>Q46</f>
        <v>宇美</v>
      </c>
      <c r="D39" s="68" t="s">
        <v>6</v>
      </c>
      <c r="E39" s="72" t="str">
        <f>T46</f>
        <v>阿蘇</v>
      </c>
      <c r="F39" s="67" t="e">
        <f>H39+H40</f>
        <v>#VALUE!</v>
      </c>
      <c r="G39" s="83" t="s">
        <v>7</v>
      </c>
      <c r="H39" s="16" t="s">
        <v>99</v>
      </c>
      <c r="I39" s="16" t="s">
        <v>6</v>
      </c>
      <c r="J39" s="16" t="s">
        <v>99</v>
      </c>
      <c r="K39" s="83" t="s">
        <v>8</v>
      </c>
      <c r="L39" s="64" t="e">
        <f>J39+J40</f>
        <v>#VALUE!</v>
      </c>
      <c r="M39" s="9" t="s">
        <v>9</v>
      </c>
      <c r="N39" s="17" t="str">
        <f>C39</f>
        <v>宇美</v>
      </c>
      <c r="O39" s="85"/>
      <c r="P39" s="95"/>
      <c r="Q39" s="19"/>
      <c r="R39" s="11"/>
      <c r="S39" s="3"/>
      <c r="T39" s="11"/>
      <c r="U39" s="11"/>
      <c r="V39" s="95"/>
      <c r="W39" s="95"/>
    </row>
    <row r="40" spans="1:23" ht="12.75" customHeight="1" thickBot="1" thickTop="1">
      <c r="A40" s="90"/>
      <c r="B40" s="91"/>
      <c r="C40" s="97"/>
      <c r="D40" s="103"/>
      <c r="E40" s="104"/>
      <c r="F40" s="92"/>
      <c r="G40" s="88"/>
      <c r="H40" s="59" t="s">
        <v>99</v>
      </c>
      <c r="I40" s="59" t="s">
        <v>6</v>
      </c>
      <c r="J40" s="59" t="s">
        <v>99</v>
      </c>
      <c r="K40" s="88"/>
      <c r="L40" s="94"/>
      <c r="M40" s="16" t="s">
        <v>10</v>
      </c>
      <c r="N40" s="26" t="str">
        <f>E39</f>
        <v>阿蘇</v>
      </c>
      <c r="O40" s="85"/>
      <c r="P40" s="31"/>
      <c r="Q40" s="15"/>
      <c r="R40" s="15"/>
      <c r="S40" s="16"/>
      <c r="T40" s="15"/>
      <c r="U40" s="15"/>
      <c r="V40" s="31"/>
      <c r="W40" s="31"/>
    </row>
    <row r="41" spans="1:23" ht="12.75" customHeight="1" thickBot="1" thickTop="1">
      <c r="A41" s="93" t="s">
        <v>19</v>
      </c>
      <c r="B41" s="89">
        <v>0.6041666666666666</v>
      </c>
      <c r="C41" s="74" t="s">
        <v>100</v>
      </c>
      <c r="D41" s="71" t="s">
        <v>6</v>
      </c>
      <c r="E41" s="75" t="s">
        <v>99</v>
      </c>
      <c r="F41" s="67" t="e">
        <f>H41+H42</f>
        <v>#VALUE!</v>
      </c>
      <c r="G41" s="83" t="s">
        <v>7</v>
      </c>
      <c r="H41" s="16" t="s">
        <v>99</v>
      </c>
      <c r="I41" s="16" t="s">
        <v>6</v>
      </c>
      <c r="J41" s="16" t="s">
        <v>99</v>
      </c>
      <c r="K41" s="83" t="s">
        <v>8</v>
      </c>
      <c r="L41" s="64" t="e">
        <f>J41+J42</f>
        <v>#VALUE!</v>
      </c>
      <c r="M41" s="28" t="s">
        <v>9</v>
      </c>
      <c r="N41" s="29" t="s">
        <v>20</v>
      </c>
      <c r="O41" s="85"/>
      <c r="P41" s="15"/>
      <c r="Q41" s="15"/>
      <c r="R41" s="15"/>
      <c r="S41" s="16"/>
      <c r="T41" s="15"/>
      <c r="U41" s="15"/>
      <c r="V41" s="15"/>
      <c r="W41" s="15"/>
    </row>
    <row r="42" spans="1:23" ht="12.75" customHeight="1" thickTop="1">
      <c r="A42" s="93"/>
      <c r="B42" s="89"/>
      <c r="C42" s="67"/>
      <c r="D42" s="69"/>
      <c r="E42" s="64"/>
      <c r="F42" s="82"/>
      <c r="G42" s="84"/>
      <c r="H42" s="62" t="s">
        <v>99</v>
      </c>
      <c r="I42" s="13" t="s">
        <v>6</v>
      </c>
      <c r="J42" s="13" t="s">
        <v>99</v>
      </c>
      <c r="K42" s="84"/>
      <c r="L42" s="65"/>
      <c r="M42" s="13" t="s">
        <v>10</v>
      </c>
      <c r="N42" s="14" t="s">
        <v>21</v>
      </c>
      <c r="O42" s="85"/>
      <c r="P42" s="15"/>
      <c r="Q42" s="15"/>
      <c r="R42" s="15"/>
      <c r="S42" s="16"/>
      <c r="T42" s="15"/>
      <c r="U42" s="15"/>
      <c r="V42" s="15"/>
      <c r="W42" s="15"/>
    </row>
    <row r="43" spans="1:23" ht="12.75" customHeight="1">
      <c r="A43" s="86" t="s">
        <v>22</v>
      </c>
      <c r="B43" s="81">
        <v>0.6319444444444444</v>
      </c>
      <c r="C43" s="66" t="s">
        <v>99</v>
      </c>
      <c r="D43" s="68" t="s">
        <v>6</v>
      </c>
      <c r="E43" s="72" t="s">
        <v>100</v>
      </c>
      <c r="F43" s="67" t="e">
        <f>H43+H44</f>
        <v>#VALUE!</v>
      </c>
      <c r="G43" s="83" t="s">
        <v>7</v>
      </c>
      <c r="H43" s="16" t="s">
        <v>99</v>
      </c>
      <c r="I43" s="16" t="s">
        <v>6</v>
      </c>
      <c r="J43" s="16" t="s">
        <v>99</v>
      </c>
      <c r="K43" s="83" t="s">
        <v>8</v>
      </c>
      <c r="L43" s="64" t="e">
        <f>J43+J44</f>
        <v>#VALUE!</v>
      </c>
      <c r="M43" s="9" t="s">
        <v>9</v>
      </c>
      <c r="N43" s="17" t="s">
        <v>23</v>
      </c>
      <c r="O43" s="85"/>
      <c r="P43" s="15"/>
      <c r="Q43" s="15"/>
      <c r="R43" s="20"/>
      <c r="S43" s="19"/>
      <c r="T43" s="15"/>
      <c r="U43" s="19"/>
      <c r="V43" s="15"/>
      <c r="W43" s="15"/>
    </row>
    <row r="44" spans="1:23" ht="12.75" customHeight="1">
      <c r="A44" s="86"/>
      <c r="B44" s="81"/>
      <c r="C44" s="67"/>
      <c r="D44" s="69"/>
      <c r="E44" s="73"/>
      <c r="F44" s="82"/>
      <c r="G44" s="84"/>
      <c r="H44" s="62" t="s">
        <v>99</v>
      </c>
      <c r="I44" s="13" t="s">
        <v>6</v>
      </c>
      <c r="J44" s="13" t="s">
        <v>99</v>
      </c>
      <c r="K44" s="84"/>
      <c r="L44" s="65"/>
      <c r="M44" s="13" t="s">
        <v>10</v>
      </c>
      <c r="N44" s="14" t="s">
        <v>24</v>
      </c>
      <c r="O44" s="85"/>
      <c r="P44" s="15"/>
      <c r="Q44" s="15"/>
      <c r="R44" s="21"/>
      <c r="S44" s="22"/>
      <c r="T44" s="23"/>
      <c r="U44" s="24"/>
      <c r="V44" s="15"/>
      <c r="W44" s="15"/>
    </row>
    <row r="45" spans="1:23" ht="12.75" customHeight="1">
      <c r="A45" s="80" t="s">
        <v>25</v>
      </c>
      <c r="B45" s="81">
        <v>0.6597222222222222</v>
      </c>
      <c r="C45" s="76" t="s">
        <v>99</v>
      </c>
      <c r="D45" s="68" t="s">
        <v>6</v>
      </c>
      <c r="E45" s="70" t="s">
        <v>99</v>
      </c>
      <c r="F45" s="67" t="e">
        <f>H45+H46</f>
        <v>#VALUE!</v>
      </c>
      <c r="G45" s="83" t="s">
        <v>7</v>
      </c>
      <c r="H45" s="16" t="s">
        <v>99</v>
      </c>
      <c r="I45" s="16" t="s">
        <v>6</v>
      </c>
      <c r="J45" s="16" t="s">
        <v>99</v>
      </c>
      <c r="K45" s="83" t="s">
        <v>8</v>
      </c>
      <c r="L45" s="64" t="e">
        <f>J45+J46</f>
        <v>#VALUE!</v>
      </c>
      <c r="M45" s="9" t="s">
        <v>9</v>
      </c>
      <c r="N45" s="17" t="s">
        <v>26</v>
      </c>
      <c r="O45" s="85"/>
      <c r="P45" s="15"/>
      <c r="Q45" s="15"/>
      <c r="R45" s="21"/>
      <c r="S45" s="22"/>
      <c r="T45" s="23"/>
      <c r="U45" s="19"/>
      <c r="V45" s="15"/>
      <c r="W45" s="15"/>
    </row>
    <row r="46" spans="1:23" ht="12.75" customHeight="1">
      <c r="A46" s="80"/>
      <c r="B46" s="81"/>
      <c r="C46" s="77"/>
      <c r="D46" s="69"/>
      <c r="E46" s="64"/>
      <c r="F46" s="82"/>
      <c r="G46" s="84"/>
      <c r="H46" s="62" t="s">
        <v>99</v>
      </c>
      <c r="I46" s="13" t="s">
        <v>6</v>
      </c>
      <c r="J46" s="13" t="s">
        <v>99</v>
      </c>
      <c r="K46" s="84"/>
      <c r="L46" s="65"/>
      <c r="M46" s="13" t="s">
        <v>10</v>
      </c>
      <c r="N46" s="14" t="s">
        <v>27</v>
      </c>
      <c r="O46" s="85"/>
      <c r="P46" s="15"/>
      <c r="Q46" s="87" t="s">
        <v>126</v>
      </c>
      <c r="R46" s="87"/>
      <c r="S46" s="18"/>
      <c r="T46" s="87" t="s">
        <v>127</v>
      </c>
      <c r="U46" s="87"/>
      <c r="V46" s="15"/>
      <c r="W46" s="15"/>
    </row>
    <row r="47" spans="5:21" ht="12.75" customHeight="1">
      <c r="E47" s="63" t="s">
        <v>90</v>
      </c>
      <c r="F47" s="63"/>
      <c r="G47" s="63"/>
      <c r="H47" s="63"/>
      <c r="I47" s="63"/>
      <c r="J47" s="63"/>
      <c r="K47" s="63"/>
      <c r="L47" s="63"/>
      <c r="Q47" s="87"/>
      <c r="R47" s="87"/>
      <c r="T47" s="87"/>
      <c r="U47" s="87"/>
    </row>
    <row r="48" spans="1:20" ht="12.75" customHeight="1">
      <c r="A48" s="106" t="s">
        <v>80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R48" s="87" t="s">
        <v>128</v>
      </c>
      <c r="S48" s="87"/>
      <c r="T48" s="87"/>
    </row>
    <row r="49" spans="1:20" ht="12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R49" s="87"/>
      <c r="S49" s="87"/>
      <c r="T49" s="87"/>
    </row>
    <row r="50" spans="1:23" ht="12.75" customHeight="1">
      <c r="A50" s="4"/>
      <c r="B50" s="5" t="s">
        <v>1</v>
      </c>
      <c r="C50" s="100" t="s">
        <v>2</v>
      </c>
      <c r="D50" s="100"/>
      <c r="E50" s="100"/>
      <c r="F50" s="101" t="s">
        <v>3</v>
      </c>
      <c r="G50" s="101"/>
      <c r="H50" s="101"/>
      <c r="I50" s="101"/>
      <c r="J50" s="101"/>
      <c r="K50" s="101"/>
      <c r="L50" s="101"/>
      <c r="M50" s="101" t="s">
        <v>4</v>
      </c>
      <c r="N50" s="101"/>
      <c r="O50" s="6"/>
      <c r="P50" s="7"/>
      <c r="Q50" s="7"/>
      <c r="R50" s="87"/>
      <c r="S50" s="87"/>
      <c r="T50" s="87"/>
      <c r="U50" s="7"/>
      <c r="V50" s="7"/>
      <c r="W50" s="7"/>
    </row>
    <row r="51" spans="1:23" ht="12.75" customHeight="1">
      <c r="A51" s="96" t="s">
        <v>5</v>
      </c>
      <c r="B51" s="81">
        <v>0.41666666666666663</v>
      </c>
      <c r="C51" s="76" t="str">
        <f>R48</f>
        <v>槻田</v>
      </c>
      <c r="D51" s="68" t="s">
        <v>6</v>
      </c>
      <c r="E51" s="72" t="str">
        <f>Q57</f>
        <v>田村</v>
      </c>
      <c r="F51" s="67" t="e">
        <f>H51+H52</f>
        <v>#VALUE!</v>
      </c>
      <c r="G51" s="83" t="s">
        <v>7</v>
      </c>
      <c r="H51" s="16" t="s">
        <v>99</v>
      </c>
      <c r="I51" s="16" t="s">
        <v>6</v>
      </c>
      <c r="J51" s="16" t="s">
        <v>99</v>
      </c>
      <c r="K51" s="83" t="s">
        <v>8</v>
      </c>
      <c r="L51" s="64" t="e">
        <f>J51+J52</f>
        <v>#VALUE!</v>
      </c>
      <c r="M51" s="9" t="s">
        <v>9</v>
      </c>
      <c r="N51" s="10" t="str">
        <f>C51</f>
        <v>槻田</v>
      </c>
      <c r="O51" s="98"/>
      <c r="P51" s="11"/>
      <c r="Q51" s="11"/>
      <c r="R51" s="11"/>
      <c r="S51" s="3"/>
      <c r="T51" s="11"/>
      <c r="U51" s="11"/>
      <c r="V51" s="11"/>
      <c r="W51" s="11"/>
    </row>
    <row r="52" spans="1:23" ht="12.75" customHeight="1">
      <c r="A52" s="96"/>
      <c r="B52" s="81"/>
      <c r="C52" s="77"/>
      <c r="D52" s="69"/>
      <c r="E52" s="73"/>
      <c r="F52" s="82"/>
      <c r="G52" s="84"/>
      <c r="H52" s="62" t="s">
        <v>99</v>
      </c>
      <c r="I52" s="13" t="s">
        <v>6</v>
      </c>
      <c r="J52" s="13" t="s">
        <v>99</v>
      </c>
      <c r="K52" s="84"/>
      <c r="L52" s="65"/>
      <c r="M52" s="13" t="s">
        <v>10</v>
      </c>
      <c r="N52" s="14" t="str">
        <f>E51</f>
        <v>田村</v>
      </c>
      <c r="O52" s="98"/>
      <c r="P52" s="15"/>
      <c r="Q52" s="15"/>
      <c r="R52" s="15"/>
      <c r="S52" s="16"/>
      <c r="T52" s="15"/>
      <c r="U52" s="15"/>
      <c r="V52" s="15"/>
      <c r="W52" s="15"/>
    </row>
    <row r="53" spans="1:23" ht="12.75" customHeight="1">
      <c r="A53" s="96" t="s">
        <v>11</v>
      </c>
      <c r="B53" s="81">
        <v>0.4444444444444444</v>
      </c>
      <c r="C53" s="76" t="str">
        <f>R59</f>
        <v>那珂</v>
      </c>
      <c r="D53" s="68" t="s">
        <v>6</v>
      </c>
      <c r="E53" s="72" t="str">
        <f>P68</f>
        <v>柏原</v>
      </c>
      <c r="F53" s="67" t="e">
        <f>H53+H54</f>
        <v>#VALUE!</v>
      </c>
      <c r="G53" s="83" t="s">
        <v>7</v>
      </c>
      <c r="H53" s="16" t="s">
        <v>99</v>
      </c>
      <c r="I53" s="16" t="s">
        <v>6</v>
      </c>
      <c r="J53" s="16" t="s">
        <v>99</v>
      </c>
      <c r="K53" s="83" t="s">
        <v>8</v>
      </c>
      <c r="L53" s="64" t="e">
        <f>J53+J54</f>
        <v>#VALUE!</v>
      </c>
      <c r="M53" s="9" t="s">
        <v>9</v>
      </c>
      <c r="N53" s="17" t="str">
        <f>C53</f>
        <v>那珂</v>
      </c>
      <c r="O53" s="85"/>
      <c r="P53" s="15"/>
      <c r="Q53" s="15"/>
      <c r="R53" s="15"/>
      <c r="S53" s="16"/>
      <c r="T53" s="15"/>
      <c r="U53" s="15"/>
      <c r="V53" s="15"/>
      <c r="W53" s="15"/>
    </row>
    <row r="54" spans="1:23" ht="12.75" customHeight="1">
      <c r="A54" s="96"/>
      <c r="B54" s="81"/>
      <c r="C54" s="77"/>
      <c r="D54" s="69"/>
      <c r="E54" s="73"/>
      <c r="F54" s="82"/>
      <c r="G54" s="84"/>
      <c r="H54" s="62" t="s">
        <v>99</v>
      </c>
      <c r="I54" s="13" t="s">
        <v>6</v>
      </c>
      <c r="J54" s="13" t="s">
        <v>99</v>
      </c>
      <c r="K54" s="84"/>
      <c r="L54" s="65"/>
      <c r="M54" s="13" t="s">
        <v>10</v>
      </c>
      <c r="N54" s="14" t="str">
        <f>E53</f>
        <v>柏原</v>
      </c>
      <c r="O54" s="85"/>
      <c r="P54" s="95" t="s">
        <v>12</v>
      </c>
      <c r="Q54" s="15"/>
      <c r="R54" s="15"/>
      <c r="S54" s="16"/>
      <c r="T54" s="15"/>
      <c r="U54" s="15"/>
      <c r="V54" s="95" t="s">
        <v>13</v>
      </c>
      <c r="W54" s="95" t="s">
        <v>14</v>
      </c>
    </row>
    <row r="55" spans="1:23" ht="12.75" customHeight="1">
      <c r="A55" s="96" t="s">
        <v>15</v>
      </c>
      <c r="B55" s="81">
        <v>0.4722222222222222</v>
      </c>
      <c r="C55" s="76" t="str">
        <f>T57</f>
        <v>東月隈</v>
      </c>
      <c r="D55" s="68" t="s">
        <v>6</v>
      </c>
      <c r="E55" s="72" t="str">
        <f>R48</f>
        <v>槻田</v>
      </c>
      <c r="F55" s="67" t="e">
        <f>H55+H56</f>
        <v>#VALUE!</v>
      </c>
      <c r="G55" s="83" t="s">
        <v>7</v>
      </c>
      <c r="H55" s="16" t="s">
        <v>99</v>
      </c>
      <c r="I55" s="16" t="s">
        <v>6</v>
      </c>
      <c r="J55" s="16" t="s">
        <v>99</v>
      </c>
      <c r="K55" s="83" t="s">
        <v>8</v>
      </c>
      <c r="L55" s="64" t="e">
        <f>J55+J56</f>
        <v>#VALUE!</v>
      </c>
      <c r="M55" s="9" t="s">
        <v>9</v>
      </c>
      <c r="N55" s="17" t="str">
        <f>C55</f>
        <v>東月隈</v>
      </c>
      <c r="O55" s="85"/>
      <c r="P55" s="95"/>
      <c r="Q55" s="19"/>
      <c r="R55" s="20"/>
      <c r="S55" s="19"/>
      <c r="T55" s="15"/>
      <c r="U55" s="19"/>
      <c r="V55" s="95"/>
      <c r="W55" s="95"/>
    </row>
    <row r="56" spans="1:23" ht="12.75" customHeight="1">
      <c r="A56" s="96"/>
      <c r="B56" s="81"/>
      <c r="C56" s="77"/>
      <c r="D56" s="69"/>
      <c r="E56" s="73"/>
      <c r="F56" s="82"/>
      <c r="G56" s="84"/>
      <c r="H56" s="62" t="s">
        <v>99</v>
      </c>
      <c r="I56" s="13" t="s">
        <v>6</v>
      </c>
      <c r="J56" s="13" t="s">
        <v>99</v>
      </c>
      <c r="K56" s="84"/>
      <c r="L56" s="65"/>
      <c r="M56" s="13" t="s">
        <v>10</v>
      </c>
      <c r="N56" s="14" t="str">
        <f>E55</f>
        <v>槻田</v>
      </c>
      <c r="O56" s="85"/>
      <c r="P56" s="95"/>
      <c r="Q56" s="19"/>
      <c r="R56" s="21"/>
      <c r="S56" s="22"/>
      <c r="T56" s="23"/>
      <c r="U56" s="24"/>
      <c r="V56" s="95"/>
      <c r="W56" s="95"/>
    </row>
    <row r="57" spans="1:23" ht="12.75" customHeight="1">
      <c r="A57" s="86" t="s">
        <v>16</v>
      </c>
      <c r="B57" s="81">
        <v>0.5</v>
      </c>
      <c r="C57" s="76" t="str">
        <f>T68</f>
        <v>大川</v>
      </c>
      <c r="D57" s="68" t="s">
        <v>6</v>
      </c>
      <c r="E57" s="72" t="str">
        <f>R59</f>
        <v>那珂</v>
      </c>
      <c r="F57" s="67" t="e">
        <f>H57+H58</f>
        <v>#VALUE!</v>
      </c>
      <c r="G57" s="83" t="s">
        <v>7</v>
      </c>
      <c r="H57" s="16" t="s">
        <v>99</v>
      </c>
      <c r="I57" s="16" t="s">
        <v>6</v>
      </c>
      <c r="J57" s="16" t="s">
        <v>99</v>
      </c>
      <c r="K57" s="83" t="s">
        <v>8</v>
      </c>
      <c r="L57" s="64" t="e">
        <f>J57+J58</f>
        <v>#VALUE!</v>
      </c>
      <c r="M57" s="9" t="s">
        <v>9</v>
      </c>
      <c r="N57" s="17" t="str">
        <f>C57</f>
        <v>大川</v>
      </c>
      <c r="O57" s="85"/>
      <c r="P57" s="95"/>
      <c r="Q57" s="87" t="s">
        <v>129</v>
      </c>
      <c r="R57" s="87"/>
      <c r="T57" s="87" t="s">
        <v>130</v>
      </c>
      <c r="U57" s="87"/>
      <c r="V57" s="95"/>
      <c r="W57" s="95"/>
    </row>
    <row r="58" spans="1:23" ht="12.75" customHeight="1">
      <c r="A58" s="86"/>
      <c r="B58" s="81"/>
      <c r="C58" s="77"/>
      <c r="D58" s="69"/>
      <c r="E58" s="73"/>
      <c r="F58" s="82"/>
      <c r="G58" s="84"/>
      <c r="H58" s="62" t="s">
        <v>99</v>
      </c>
      <c r="I58" s="13" t="s">
        <v>6</v>
      </c>
      <c r="J58" s="13" t="s">
        <v>99</v>
      </c>
      <c r="K58" s="84"/>
      <c r="L58" s="65"/>
      <c r="M58" s="13" t="s">
        <v>10</v>
      </c>
      <c r="N58" s="14" t="str">
        <f>E57</f>
        <v>那珂</v>
      </c>
      <c r="O58" s="85"/>
      <c r="P58" s="95"/>
      <c r="Q58" s="87"/>
      <c r="R58" s="87"/>
      <c r="T58" s="87"/>
      <c r="U58" s="87"/>
      <c r="V58" s="95"/>
      <c r="W58" s="95"/>
    </row>
    <row r="59" spans="1:23" ht="12.75" customHeight="1">
      <c r="A59" s="86" t="s">
        <v>17</v>
      </c>
      <c r="B59" s="81">
        <v>0.5277777777777778</v>
      </c>
      <c r="C59" s="76" t="str">
        <f>Q57</f>
        <v>田村</v>
      </c>
      <c r="D59" s="68" t="s">
        <v>6</v>
      </c>
      <c r="E59" s="72" t="str">
        <f>T57</f>
        <v>東月隈</v>
      </c>
      <c r="F59" s="67" t="e">
        <f>H59+H60</f>
        <v>#VALUE!</v>
      </c>
      <c r="G59" s="83" t="s">
        <v>7</v>
      </c>
      <c r="H59" s="16" t="s">
        <v>99</v>
      </c>
      <c r="I59" s="16" t="s">
        <v>6</v>
      </c>
      <c r="J59" s="16" t="s">
        <v>99</v>
      </c>
      <c r="K59" s="83" t="s">
        <v>8</v>
      </c>
      <c r="L59" s="64" t="e">
        <f>J59+J60</f>
        <v>#VALUE!</v>
      </c>
      <c r="M59" s="9" t="s">
        <v>9</v>
      </c>
      <c r="N59" s="17" t="str">
        <f>C59</f>
        <v>田村</v>
      </c>
      <c r="O59" s="85"/>
      <c r="P59" s="95"/>
      <c r="Q59" s="19"/>
      <c r="R59" s="87" t="s">
        <v>131</v>
      </c>
      <c r="S59" s="87"/>
      <c r="T59" s="87"/>
      <c r="V59" s="95"/>
      <c r="W59" s="95"/>
    </row>
    <row r="60" spans="1:23" ht="12.75" customHeight="1">
      <c r="A60" s="86"/>
      <c r="B60" s="81"/>
      <c r="C60" s="77"/>
      <c r="D60" s="69"/>
      <c r="E60" s="73"/>
      <c r="F60" s="82"/>
      <c r="G60" s="84"/>
      <c r="H60" s="62" t="s">
        <v>99</v>
      </c>
      <c r="I60" s="13" t="s">
        <v>6</v>
      </c>
      <c r="J60" s="13" t="s">
        <v>99</v>
      </c>
      <c r="K60" s="84"/>
      <c r="L60" s="65"/>
      <c r="M60" s="13" t="s">
        <v>10</v>
      </c>
      <c r="N60" s="14" t="str">
        <f>E59</f>
        <v>東月隈</v>
      </c>
      <c r="O60" s="85"/>
      <c r="P60" s="95"/>
      <c r="Q60" s="19"/>
      <c r="R60" s="87"/>
      <c r="S60" s="87"/>
      <c r="T60" s="87"/>
      <c r="U60" s="7"/>
      <c r="V60" s="95"/>
      <c r="W60" s="95"/>
    </row>
    <row r="61" spans="1:23" ht="12.75" customHeight="1" thickBot="1">
      <c r="A61" s="90" t="s">
        <v>18</v>
      </c>
      <c r="B61" s="91">
        <v>0.5555555555555556</v>
      </c>
      <c r="C61" s="76" t="str">
        <f>P68</f>
        <v>柏原</v>
      </c>
      <c r="D61" s="68" t="s">
        <v>6</v>
      </c>
      <c r="E61" s="72" t="str">
        <f>T68</f>
        <v>大川</v>
      </c>
      <c r="F61" s="67" t="e">
        <f>H61+H62</f>
        <v>#VALUE!</v>
      </c>
      <c r="G61" s="83" t="s">
        <v>7</v>
      </c>
      <c r="H61" s="16" t="s">
        <v>99</v>
      </c>
      <c r="I61" s="16" t="s">
        <v>6</v>
      </c>
      <c r="J61" s="16" t="s">
        <v>99</v>
      </c>
      <c r="K61" s="83" t="s">
        <v>8</v>
      </c>
      <c r="L61" s="64" t="e">
        <f>J61+J62</f>
        <v>#VALUE!</v>
      </c>
      <c r="M61" s="9" t="s">
        <v>9</v>
      </c>
      <c r="N61" s="17" t="str">
        <f>C61</f>
        <v>柏原</v>
      </c>
      <c r="O61" s="85"/>
      <c r="P61" s="95"/>
      <c r="Q61" s="19"/>
      <c r="R61" s="11"/>
      <c r="S61" s="3"/>
      <c r="T61" s="11"/>
      <c r="U61" s="11"/>
      <c r="V61" s="95"/>
      <c r="W61" s="95"/>
    </row>
    <row r="62" spans="1:23" ht="12.75" customHeight="1" thickBot="1" thickTop="1">
      <c r="A62" s="90"/>
      <c r="B62" s="91"/>
      <c r="C62" s="97"/>
      <c r="D62" s="103"/>
      <c r="E62" s="104"/>
      <c r="F62" s="92"/>
      <c r="G62" s="88"/>
      <c r="H62" s="59" t="s">
        <v>99</v>
      </c>
      <c r="I62" s="59" t="s">
        <v>6</v>
      </c>
      <c r="J62" s="59" t="s">
        <v>99</v>
      </c>
      <c r="K62" s="88"/>
      <c r="L62" s="94"/>
      <c r="M62" s="16" t="s">
        <v>10</v>
      </c>
      <c r="N62" s="26" t="str">
        <f>E61</f>
        <v>大川</v>
      </c>
      <c r="O62" s="85"/>
      <c r="P62" s="15"/>
      <c r="Q62" s="15"/>
      <c r="R62" s="15"/>
      <c r="S62" s="16"/>
      <c r="T62" s="15"/>
      <c r="U62" s="15"/>
      <c r="V62" s="15"/>
      <c r="W62" s="15"/>
    </row>
    <row r="63" spans="1:23" ht="12.75" customHeight="1" thickBot="1" thickTop="1">
      <c r="A63" s="93" t="s">
        <v>19</v>
      </c>
      <c r="B63" s="89">
        <v>0.6041666666666666</v>
      </c>
      <c r="C63" s="74" t="s">
        <v>113</v>
      </c>
      <c r="D63" s="71" t="s">
        <v>6</v>
      </c>
      <c r="E63" s="75" t="s">
        <v>113</v>
      </c>
      <c r="F63" s="67" t="e">
        <f>H63+H64</f>
        <v>#VALUE!</v>
      </c>
      <c r="G63" s="83" t="s">
        <v>7</v>
      </c>
      <c r="H63" s="16" t="s">
        <v>99</v>
      </c>
      <c r="I63" s="16" t="s">
        <v>6</v>
      </c>
      <c r="J63" s="16" t="s">
        <v>99</v>
      </c>
      <c r="K63" s="83" t="s">
        <v>8</v>
      </c>
      <c r="L63" s="64" t="e">
        <f>J63+J64</f>
        <v>#VALUE!</v>
      </c>
      <c r="M63" s="28" t="s">
        <v>9</v>
      </c>
      <c r="N63" s="29" t="s">
        <v>20</v>
      </c>
      <c r="O63" s="85"/>
      <c r="P63" s="15"/>
      <c r="Q63" s="15"/>
      <c r="R63" s="15"/>
      <c r="S63" s="16"/>
      <c r="T63" s="15"/>
      <c r="U63" s="15"/>
      <c r="V63" s="15"/>
      <c r="W63" s="15"/>
    </row>
    <row r="64" spans="1:23" ht="12.75" customHeight="1" thickTop="1">
      <c r="A64" s="93"/>
      <c r="B64" s="89"/>
      <c r="C64" s="67"/>
      <c r="D64" s="69"/>
      <c r="E64" s="64"/>
      <c r="F64" s="82"/>
      <c r="G64" s="84"/>
      <c r="H64" s="62" t="s">
        <v>99</v>
      </c>
      <c r="I64" s="13" t="s">
        <v>6</v>
      </c>
      <c r="J64" s="13" t="s">
        <v>99</v>
      </c>
      <c r="K64" s="84"/>
      <c r="L64" s="65"/>
      <c r="M64" s="13" t="s">
        <v>10</v>
      </c>
      <c r="N64" s="14" t="s">
        <v>21</v>
      </c>
      <c r="O64" s="85"/>
      <c r="P64" s="15"/>
      <c r="Q64" s="15"/>
      <c r="R64" s="15"/>
      <c r="S64" s="16"/>
      <c r="T64" s="15"/>
      <c r="U64" s="15"/>
      <c r="V64" s="15"/>
      <c r="W64" s="15"/>
    </row>
    <row r="65" spans="1:23" ht="12.75" customHeight="1">
      <c r="A65" s="86" t="s">
        <v>22</v>
      </c>
      <c r="B65" s="81">
        <v>0.6319444444444444</v>
      </c>
      <c r="C65" s="25" t="s">
        <v>113</v>
      </c>
      <c r="D65" s="8" t="s">
        <v>6</v>
      </c>
      <c r="E65" s="17" t="s">
        <v>113</v>
      </c>
      <c r="F65" s="67" t="e">
        <f>H65+H66</f>
        <v>#VALUE!</v>
      </c>
      <c r="G65" s="83" t="s">
        <v>7</v>
      </c>
      <c r="H65" s="16" t="s">
        <v>99</v>
      </c>
      <c r="I65" s="16" t="s">
        <v>6</v>
      </c>
      <c r="J65" s="16" t="s">
        <v>99</v>
      </c>
      <c r="K65" s="83" t="s">
        <v>8</v>
      </c>
      <c r="L65" s="64" t="e">
        <f>J65+J66</f>
        <v>#VALUE!</v>
      </c>
      <c r="M65" s="9" t="s">
        <v>9</v>
      </c>
      <c r="N65" s="17" t="s">
        <v>23</v>
      </c>
      <c r="O65" s="85"/>
      <c r="P65" s="15"/>
      <c r="Q65" s="15"/>
      <c r="R65" s="20"/>
      <c r="S65" s="19"/>
      <c r="T65" s="15"/>
      <c r="U65" s="19"/>
      <c r="V65" s="15"/>
      <c r="W65" s="15"/>
    </row>
    <row r="66" spans="1:23" ht="12.75" customHeight="1">
      <c r="A66" s="86"/>
      <c r="B66" s="81"/>
      <c r="C66" s="67" t="s">
        <v>114</v>
      </c>
      <c r="D66" s="83"/>
      <c r="E66" s="64"/>
      <c r="F66" s="82"/>
      <c r="G66" s="84"/>
      <c r="H66" s="62" t="s">
        <v>99</v>
      </c>
      <c r="I66" s="13" t="s">
        <v>6</v>
      </c>
      <c r="J66" s="13" t="s">
        <v>99</v>
      </c>
      <c r="K66" s="84"/>
      <c r="L66" s="65"/>
      <c r="M66" s="13" t="s">
        <v>10</v>
      </c>
      <c r="N66" s="14" t="s">
        <v>24</v>
      </c>
      <c r="O66" s="85"/>
      <c r="P66" s="15"/>
      <c r="Q66" s="15"/>
      <c r="R66" s="21"/>
      <c r="S66" s="22"/>
      <c r="T66" s="23"/>
      <c r="U66" s="24"/>
      <c r="V66" s="15"/>
      <c r="W66" s="15"/>
    </row>
    <row r="67" spans="1:23" ht="12.75" customHeight="1">
      <c r="A67" s="80" t="s">
        <v>25</v>
      </c>
      <c r="B67" s="81">
        <v>0.6597222222222222</v>
      </c>
      <c r="C67" s="66" t="s">
        <v>113</v>
      </c>
      <c r="D67" s="8" t="s">
        <v>6</v>
      </c>
      <c r="E67" s="70" t="s">
        <v>76</v>
      </c>
      <c r="F67" s="67" t="e">
        <f>H67+H68</f>
        <v>#VALUE!</v>
      </c>
      <c r="G67" s="83" t="s">
        <v>7</v>
      </c>
      <c r="H67" s="16" t="s">
        <v>99</v>
      </c>
      <c r="I67" s="16" t="s">
        <v>6</v>
      </c>
      <c r="J67" s="16" t="s">
        <v>99</v>
      </c>
      <c r="K67" s="83" t="s">
        <v>8</v>
      </c>
      <c r="L67" s="64" t="e">
        <f>J67+J68</f>
        <v>#VALUE!</v>
      </c>
      <c r="M67" s="9" t="s">
        <v>9</v>
      </c>
      <c r="N67" s="17" t="s">
        <v>26</v>
      </c>
      <c r="O67" s="85"/>
      <c r="P67" s="15"/>
      <c r="Q67" s="15"/>
      <c r="R67" s="21"/>
      <c r="S67" s="22"/>
      <c r="T67" s="23"/>
      <c r="U67" s="19"/>
      <c r="V67" s="15"/>
      <c r="W67" s="15"/>
    </row>
    <row r="68" spans="1:23" ht="12.75" customHeight="1">
      <c r="A68" s="80"/>
      <c r="B68" s="81"/>
      <c r="C68" s="67"/>
      <c r="D68" s="12"/>
      <c r="E68" s="64"/>
      <c r="F68" s="82"/>
      <c r="G68" s="84"/>
      <c r="H68" s="62" t="s">
        <v>99</v>
      </c>
      <c r="I68" s="13" t="s">
        <v>6</v>
      </c>
      <c r="J68" s="13" t="s">
        <v>99</v>
      </c>
      <c r="K68" s="84"/>
      <c r="L68" s="65"/>
      <c r="M68" s="13" t="s">
        <v>10</v>
      </c>
      <c r="N68" s="14" t="s">
        <v>27</v>
      </c>
      <c r="O68" s="85"/>
      <c r="P68" s="87" t="s">
        <v>132</v>
      </c>
      <c r="Q68" s="87"/>
      <c r="R68" s="87"/>
      <c r="S68" s="3"/>
      <c r="T68" s="87" t="s">
        <v>133</v>
      </c>
      <c r="U68" s="87"/>
      <c r="V68" s="15"/>
      <c r="W68" s="15"/>
    </row>
    <row r="69" spans="5:21" ht="12.75" customHeight="1">
      <c r="E69" s="63"/>
      <c r="F69" s="63"/>
      <c r="G69" s="63"/>
      <c r="H69" s="63"/>
      <c r="I69" s="63"/>
      <c r="J69" s="63"/>
      <c r="K69" s="63"/>
      <c r="L69" s="63"/>
      <c r="P69" s="87"/>
      <c r="Q69" s="87"/>
      <c r="R69" s="87"/>
      <c r="T69" s="87"/>
      <c r="U69" s="87"/>
    </row>
    <row r="70" spans="1:24" ht="12.75" customHeight="1">
      <c r="A70" s="79" t="s">
        <v>90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32"/>
    </row>
  </sheetData>
  <sheetProtection/>
  <mergeCells count="314">
    <mergeCell ref="D61:D62"/>
    <mergeCell ref="E61:E62"/>
    <mergeCell ref="D55:D56"/>
    <mergeCell ref="E55:E56"/>
    <mergeCell ref="C57:C58"/>
    <mergeCell ref="D57:D58"/>
    <mergeCell ref="E59:E60"/>
    <mergeCell ref="C55:C56"/>
    <mergeCell ref="C37:C38"/>
    <mergeCell ref="D37:D38"/>
    <mergeCell ref="E37:E38"/>
    <mergeCell ref="C39:C40"/>
    <mergeCell ref="D39:D40"/>
    <mergeCell ref="E39:E40"/>
    <mergeCell ref="C31:C32"/>
    <mergeCell ref="D31:D32"/>
    <mergeCell ref="E31:E32"/>
    <mergeCell ref="C33:C34"/>
    <mergeCell ref="D33:D34"/>
    <mergeCell ref="E33:E34"/>
    <mergeCell ref="D11:D12"/>
    <mergeCell ref="E11:E12"/>
    <mergeCell ref="C13:C14"/>
    <mergeCell ref="D13:D14"/>
    <mergeCell ref="E13:E14"/>
    <mergeCell ref="C15:C16"/>
    <mergeCell ref="D15:D16"/>
    <mergeCell ref="E15:E16"/>
    <mergeCell ref="A4:N4"/>
    <mergeCell ref="A26:N26"/>
    <mergeCell ref="A48:N48"/>
    <mergeCell ref="C7:C8"/>
    <mergeCell ref="D7:D8"/>
    <mergeCell ref="E7:E8"/>
    <mergeCell ref="C9:C10"/>
    <mergeCell ref="E9:E10"/>
    <mergeCell ref="D9:D10"/>
    <mergeCell ref="C11:C12"/>
    <mergeCell ref="A9:A10"/>
    <mergeCell ref="R4:T6"/>
    <mergeCell ref="A5:N5"/>
    <mergeCell ref="C6:E6"/>
    <mergeCell ref="A7:A8"/>
    <mergeCell ref="M6:N6"/>
    <mergeCell ref="F7:F8"/>
    <mergeCell ref="G7:G8"/>
    <mergeCell ref="K7:K8"/>
    <mergeCell ref="L7:L8"/>
    <mergeCell ref="F6:L6"/>
    <mergeCell ref="O7:O8"/>
    <mergeCell ref="B9:B10"/>
    <mergeCell ref="F9:F10"/>
    <mergeCell ref="G9:G10"/>
    <mergeCell ref="K9:K10"/>
    <mergeCell ref="L9:L10"/>
    <mergeCell ref="B7:B8"/>
    <mergeCell ref="O9:O10"/>
    <mergeCell ref="K11:K12"/>
    <mergeCell ref="L11:L12"/>
    <mergeCell ref="A13:A14"/>
    <mergeCell ref="O11:O12"/>
    <mergeCell ref="B13:B14"/>
    <mergeCell ref="A11:A12"/>
    <mergeCell ref="B11:B12"/>
    <mergeCell ref="F11:F12"/>
    <mergeCell ref="G11:G12"/>
    <mergeCell ref="F13:F14"/>
    <mergeCell ref="O15:O16"/>
    <mergeCell ref="O17:O18"/>
    <mergeCell ref="P10:P17"/>
    <mergeCell ref="O13:O14"/>
    <mergeCell ref="Q13:R14"/>
    <mergeCell ref="V10:V17"/>
    <mergeCell ref="W10:W17"/>
    <mergeCell ref="T13:U14"/>
    <mergeCell ref="R15:T16"/>
    <mergeCell ref="G13:G14"/>
    <mergeCell ref="K13:K14"/>
    <mergeCell ref="L13:L14"/>
    <mergeCell ref="G17:G18"/>
    <mergeCell ref="K17:K18"/>
    <mergeCell ref="K15:K16"/>
    <mergeCell ref="L15:L16"/>
    <mergeCell ref="A15:A16"/>
    <mergeCell ref="B15:B16"/>
    <mergeCell ref="F15:F16"/>
    <mergeCell ref="G15:G16"/>
    <mergeCell ref="A17:A18"/>
    <mergeCell ref="K23:K24"/>
    <mergeCell ref="C17:C18"/>
    <mergeCell ref="D17:D18"/>
    <mergeCell ref="E17:E18"/>
    <mergeCell ref="A19:A20"/>
    <mergeCell ref="B19:B20"/>
    <mergeCell ref="F19:F20"/>
    <mergeCell ref="G19:G20"/>
    <mergeCell ref="L17:L18"/>
    <mergeCell ref="B17:B18"/>
    <mergeCell ref="F17:F18"/>
    <mergeCell ref="C19:C20"/>
    <mergeCell ref="E19:E20"/>
    <mergeCell ref="O19:O20"/>
    <mergeCell ref="A21:A22"/>
    <mergeCell ref="B21:B22"/>
    <mergeCell ref="F21:F22"/>
    <mergeCell ref="G21:G22"/>
    <mergeCell ref="K21:K22"/>
    <mergeCell ref="L21:L22"/>
    <mergeCell ref="O21:O22"/>
    <mergeCell ref="K19:K20"/>
    <mergeCell ref="L19:L20"/>
    <mergeCell ref="O23:O24"/>
    <mergeCell ref="Q24:R25"/>
    <mergeCell ref="T24:U25"/>
    <mergeCell ref="R26:T27"/>
    <mergeCell ref="A27:N27"/>
    <mergeCell ref="A23:A24"/>
    <mergeCell ref="B23:B24"/>
    <mergeCell ref="F23:F24"/>
    <mergeCell ref="G23:G24"/>
    <mergeCell ref="L23:L24"/>
    <mergeCell ref="C28:E28"/>
    <mergeCell ref="F28:L28"/>
    <mergeCell ref="M28:N28"/>
    <mergeCell ref="A29:A30"/>
    <mergeCell ref="B29:B30"/>
    <mergeCell ref="F29:F30"/>
    <mergeCell ref="G29:G30"/>
    <mergeCell ref="K29:K30"/>
    <mergeCell ref="L29:L30"/>
    <mergeCell ref="C29:C30"/>
    <mergeCell ref="O29:O30"/>
    <mergeCell ref="A31:A32"/>
    <mergeCell ref="B31:B32"/>
    <mergeCell ref="F31:F32"/>
    <mergeCell ref="G31:G32"/>
    <mergeCell ref="K31:K32"/>
    <mergeCell ref="L31:L32"/>
    <mergeCell ref="O31:O32"/>
    <mergeCell ref="D29:D30"/>
    <mergeCell ref="E29:E30"/>
    <mergeCell ref="V32:V39"/>
    <mergeCell ref="W32:W39"/>
    <mergeCell ref="A33:A34"/>
    <mergeCell ref="B33:B34"/>
    <mergeCell ref="F33:F34"/>
    <mergeCell ref="G33:G34"/>
    <mergeCell ref="K33:K34"/>
    <mergeCell ref="L33:L34"/>
    <mergeCell ref="O33:O34"/>
    <mergeCell ref="G35:G36"/>
    <mergeCell ref="T35:U36"/>
    <mergeCell ref="R37:T38"/>
    <mergeCell ref="K35:K36"/>
    <mergeCell ref="L35:L36"/>
    <mergeCell ref="P32:P39"/>
    <mergeCell ref="L39:L40"/>
    <mergeCell ref="O39:O40"/>
    <mergeCell ref="O35:O36"/>
    <mergeCell ref="K37:K38"/>
    <mergeCell ref="Q35:R36"/>
    <mergeCell ref="O37:O38"/>
    <mergeCell ref="A35:A36"/>
    <mergeCell ref="B35:B36"/>
    <mergeCell ref="F35:F36"/>
    <mergeCell ref="A37:A38"/>
    <mergeCell ref="B37:B38"/>
    <mergeCell ref="F37:F38"/>
    <mergeCell ref="C35:C36"/>
    <mergeCell ref="D35:D36"/>
    <mergeCell ref="E35:E36"/>
    <mergeCell ref="B41:B42"/>
    <mergeCell ref="G41:G42"/>
    <mergeCell ref="G37:G38"/>
    <mergeCell ref="L41:L42"/>
    <mergeCell ref="A39:A40"/>
    <mergeCell ref="B39:B40"/>
    <mergeCell ref="F39:F40"/>
    <mergeCell ref="G39:G40"/>
    <mergeCell ref="K39:K40"/>
    <mergeCell ref="F41:F42"/>
    <mergeCell ref="O41:O42"/>
    <mergeCell ref="A43:A44"/>
    <mergeCell ref="B43:B44"/>
    <mergeCell ref="F43:F44"/>
    <mergeCell ref="G43:G44"/>
    <mergeCell ref="K43:K44"/>
    <mergeCell ref="L43:L44"/>
    <mergeCell ref="O43:O44"/>
    <mergeCell ref="A41:A42"/>
    <mergeCell ref="K41:K42"/>
    <mergeCell ref="T46:U47"/>
    <mergeCell ref="R48:T50"/>
    <mergeCell ref="A49:N49"/>
    <mergeCell ref="C50:E50"/>
    <mergeCell ref="F50:L50"/>
    <mergeCell ref="M50:N50"/>
    <mergeCell ref="A45:A46"/>
    <mergeCell ref="B45:B46"/>
    <mergeCell ref="F45:F46"/>
    <mergeCell ref="C45:C46"/>
    <mergeCell ref="O45:O46"/>
    <mergeCell ref="Q46:R47"/>
    <mergeCell ref="G45:G46"/>
    <mergeCell ref="K45:K46"/>
    <mergeCell ref="L45:L46"/>
    <mergeCell ref="O51:O52"/>
    <mergeCell ref="G51:G52"/>
    <mergeCell ref="K51:K52"/>
    <mergeCell ref="W54:W61"/>
    <mergeCell ref="A55:A56"/>
    <mergeCell ref="B55:B56"/>
    <mergeCell ref="F55:F56"/>
    <mergeCell ref="G55:G56"/>
    <mergeCell ref="L51:L52"/>
    <mergeCell ref="F51:F52"/>
    <mergeCell ref="C51:C52"/>
    <mergeCell ref="D51:D52"/>
    <mergeCell ref="E51:E52"/>
    <mergeCell ref="A51:A52"/>
    <mergeCell ref="B51:B52"/>
    <mergeCell ref="A53:A54"/>
    <mergeCell ref="B53:B54"/>
    <mergeCell ref="V54:V61"/>
    <mergeCell ref="C53:C54"/>
    <mergeCell ref="D53:D54"/>
    <mergeCell ref="E53:E54"/>
    <mergeCell ref="C61:C62"/>
    <mergeCell ref="F53:F54"/>
    <mergeCell ref="K55:K56"/>
    <mergeCell ref="L55:L56"/>
    <mergeCell ref="O55:O56"/>
    <mergeCell ref="K53:K54"/>
    <mergeCell ref="A57:A58"/>
    <mergeCell ref="B57:B58"/>
    <mergeCell ref="F57:F58"/>
    <mergeCell ref="G57:G58"/>
    <mergeCell ref="G53:G54"/>
    <mergeCell ref="K57:K58"/>
    <mergeCell ref="F59:F60"/>
    <mergeCell ref="G59:G60"/>
    <mergeCell ref="K59:K60"/>
    <mergeCell ref="L59:L60"/>
    <mergeCell ref="O59:O60"/>
    <mergeCell ref="L63:L64"/>
    <mergeCell ref="G61:G62"/>
    <mergeCell ref="F63:F64"/>
    <mergeCell ref="G63:G64"/>
    <mergeCell ref="T57:U58"/>
    <mergeCell ref="L61:L62"/>
    <mergeCell ref="O61:O62"/>
    <mergeCell ref="O57:O58"/>
    <mergeCell ref="Q57:R58"/>
    <mergeCell ref="R59:T60"/>
    <mergeCell ref="P54:P61"/>
    <mergeCell ref="L53:L54"/>
    <mergeCell ref="O53:O54"/>
    <mergeCell ref="L57:L58"/>
    <mergeCell ref="A59:A60"/>
    <mergeCell ref="B59:B60"/>
    <mergeCell ref="B63:B64"/>
    <mergeCell ref="A61:A62"/>
    <mergeCell ref="B61:B62"/>
    <mergeCell ref="F61:F62"/>
    <mergeCell ref="A63:A64"/>
    <mergeCell ref="C59:C60"/>
    <mergeCell ref="D59:D60"/>
    <mergeCell ref="C63:C64"/>
    <mergeCell ref="O67:O68"/>
    <mergeCell ref="P68:R69"/>
    <mergeCell ref="T68:U69"/>
    <mergeCell ref="E69:L69"/>
    <mergeCell ref="K61:K62"/>
    <mergeCell ref="E63:E64"/>
    <mergeCell ref="K63:K64"/>
    <mergeCell ref="E67:E68"/>
    <mergeCell ref="O63:O64"/>
    <mergeCell ref="C66:E66"/>
    <mergeCell ref="A65:A66"/>
    <mergeCell ref="B65:B66"/>
    <mergeCell ref="F65:F66"/>
    <mergeCell ref="G65:G66"/>
    <mergeCell ref="K65:K66"/>
    <mergeCell ref="L65:L66"/>
    <mergeCell ref="A1:Q2"/>
    <mergeCell ref="A70:W70"/>
    <mergeCell ref="A67:A68"/>
    <mergeCell ref="B67:B68"/>
    <mergeCell ref="F67:F68"/>
    <mergeCell ref="G67:G68"/>
    <mergeCell ref="K67:K68"/>
    <mergeCell ref="L67:L68"/>
    <mergeCell ref="O65:O66"/>
    <mergeCell ref="E47:L47"/>
    <mergeCell ref="E43:E44"/>
    <mergeCell ref="C43:C44"/>
    <mergeCell ref="D43:D44"/>
    <mergeCell ref="C21:C22"/>
    <mergeCell ref="E21:E22"/>
    <mergeCell ref="D19:D20"/>
    <mergeCell ref="D21:D22"/>
    <mergeCell ref="C23:C24"/>
    <mergeCell ref="E23:E24"/>
    <mergeCell ref="D23:D24"/>
    <mergeCell ref="E25:L25"/>
    <mergeCell ref="L37:L38"/>
    <mergeCell ref="C67:C68"/>
    <mergeCell ref="D45:D46"/>
    <mergeCell ref="E45:E46"/>
    <mergeCell ref="D63:D64"/>
    <mergeCell ref="E57:E58"/>
    <mergeCell ref="C41:C42"/>
    <mergeCell ref="E41:E42"/>
    <mergeCell ref="D41:D42"/>
  </mergeCells>
  <printOptions/>
  <pageMargins left="0.7874015748031497" right="0.3937007874015748" top="0.7874015748031497" bottom="0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0"/>
  <sheetViews>
    <sheetView showGridLines="0" zoomScalePageLayoutView="0" workbookViewId="0" topLeftCell="A1">
      <selection activeCell="A69" sqref="A69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7.50390625" style="1" customWidth="1"/>
    <col min="4" max="4" width="1.75390625" style="1" customWidth="1"/>
    <col min="5" max="5" width="7.50390625" style="1" customWidth="1"/>
    <col min="6" max="6" width="1.875" style="1" customWidth="1"/>
    <col min="7" max="7" width="1.25" style="1" customWidth="1"/>
    <col min="8" max="8" width="2.50390625" style="1" customWidth="1"/>
    <col min="9" max="9" width="1.4921875" style="1" customWidth="1"/>
    <col min="10" max="10" width="2.50390625" style="1" customWidth="1"/>
    <col min="11" max="11" width="1.25" style="1" customWidth="1"/>
    <col min="12" max="13" width="1.875" style="1" customWidth="1"/>
    <col min="14" max="14" width="6.625" style="1" customWidth="1"/>
    <col min="15" max="15" width="2.75390625" style="1" customWidth="1"/>
    <col min="16" max="16" width="3.00390625" style="1" customWidth="1"/>
    <col min="17" max="17" width="3.75390625" style="1" customWidth="1"/>
    <col min="18" max="18" width="7.875" style="1" customWidth="1"/>
    <col min="19" max="19" width="5.75390625" style="2" customWidth="1"/>
    <col min="20" max="20" width="7.875" style="1" customWidth="1"/>
    <col min="21" max="21" width="1.75390625" style="1" customWidth="1"/>
    <col min="22" max="22" width="4.50390625" style="1" customWidth="1"/>
    <col min="23" max="23" width="4.00390625" style="1" customWidth="1"/>
    <col min="24" max="25" width="3.125" style="1" customWidth="1"/>
    <col min="26" max="26" width="6.50390625" style="1" customWidth="1"/>
    <col min="27" max="27" width="3.25390625" style="1" customWidth="1"/>
    <col min="28" max="30" width="9.00390625" style="1" customWidth="1"/>
    <col min="31" max="31" width="6.375" style="1" customWidth="1"/>
    <col min="32" max="32" width="12.875" style="1" customWidth="1"/>
    <col min="33" max="33" width="3.75390625" style="1" customWidth="1"/>
    <col min="34" max="16384" width="9.00390625" style="1" customWidth="1"/>
  </cols>
  <sheetData>
    <row r="1" spans="1:23" ht="12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52"/>
      <c r="S1" s="52"/>
      <c r="T1" s="52"/>
      <c r="U1" s="52"/>
      <c r="V1" s="52"/>
      <c r="W1" s="52"/>
    </row>
    <row r="2" spans="1:23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52"/>
      <c r="S2" s="52"/>
      <c r="T2" s="52"/>
      <c r="U2" s="52"/>
      <c r="V2" s="52"/>
      <c r="W2" s="52"/>
    </row>
    <row r="3" spans="1:18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0" ht="12.75" customHeight="1">
      <c r="A4" s="109" t="s">
        <v>81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R4" s="87" t="s">
        <v>134</v>
      </c>
      <c r="S4" s="87"/>
      <c r="T4" s="87"/>
    </row>
    <row r="5" spans="1:20" ht="12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R5" s="87"/>
      <c r="S5" s="87"/>
      <c r="T5" s="87"/>
    </row>
    <row r="6" spans="1:25" ht="12.75" customHeight="1">
      <c r="A6" s="4"/>
      <c r="B6" s="5" t="s">
        <v>1</v>
      </c>
      <c r="C6" s="100" t="s">
        <v>2</v>
      </c>
      <c r="D6" s="100"/>
      <c r="E6" s="100"/>
      <c r="F6" s="101" t="s">
        <v>3</v>
      </c>
      <c r="G6" s="101"/>
      <c r="H6" s="101"/>
      <c r="I6" s="101"/>
      <c r="J6" s="101"/>
      <c r="K6" s="101"/>
      <c r="L6" s="101"/>
      <c r="M6" s="101" t="s">
        <v>4</v>
      </c>
      <c r="N6" s="101"/>
      <c r="O6" s="6"/>
      <c r="P6" s="7"/>
      <c r="Q6" s="7"/>
      <c r="R6" s="87"/>
      <c r="S6" s="87"/>
      <c r="T6" s="87"/>
      <c r="U6" s="7"/>
      <c r="V6" s="7"/>
      <c r="W6" s="7"/>
      <c r="X6" s="7"/>
      <c r="Y6" s="7"/>
    </row>
    <row r="7" spans="1:25" ht="12.75" customHeight="1">
      <c r="A7" s="96" t="s">
        <v>5</v>
      </c>
      <c r="B7" s="81">
        <v>0.41666666666666663</v>
      </c>
      <c r="C7" s="76" t="str">
        <f>R4</f>
        <v>鯰田</v>
      </c>
      <c r="D7" s="68" t="s">
        <v>6</v>
      </c>
      <c r="E7" s="72" t="str">
        <f>Q13</f>
        <v>SON</v>
      </c>
      <c r="F7" s="67" t="e">
        <f>H7+H8</f>
        <v>#VALUE!</v>
      </c>
      <c r="G7" s="83" t="s">
        <v>7</v>
      </c>
      <c r="H7" s="16" t="s">
        <v>99</v>
      </c>
      <c r="I7" s="16" t="s">
        <v>6</v>
      </c>
      <c r="J7" s="16" t="s">
        <v>99</v>
      </c>
      <c r="K7" s="83" t="s">
        <v>8</v>
      </c>
      <c r="L7" s="64" t="e">
        <f>J7+J8</f>
        <v>#VALUE!</v>
      </c>
      <c r="M7" s="9" t="s">
        <v>9</v>
      </c>
      <c r="N7" s="10" t="str">
        <f>C7</f>
        <v>鯰田</v>
      </c>
      <c r="O7" s="98"/>
      <c r="P7" s="11"/>
      <c r="Q7" s="11"/>
      <c r="R7" s="11"/>
      <c r="S7" s="3"/>
      <c r="T7" s="11"/>
      <c r="U7" s="11"/>
      <c r="V7" s="11"/>
      <c r="W7" s="11"/>
      <c r="X7" s="11"/>
      <c r="Y7" s="11"/>
    </row>
    <row r="8" spans="1:25" ht="12.75" customHeight="1">
      <c r="A8" s="96"/>
      <c r="B8" s="81"/>
      <c r="C8" s="77"/>
      <c r="D8" s="69"/>
      <c r="E8" s="73"/>
      <c r="F8" s="82"/>
      <c r="G8" s="84"/>
      <c r="H8" s="62" t="s">
        <v>99</v>
      </c>
      <c r="I8" s="13" t="s">
        <v>6</v>
      </c>
      <c r="J8" s="13" t="s">
        <v>99</v>
      </c>
      <c r="K8" s="84"/>
      <c r="L8" s="65"/>
      <c r="M8" s="13" t="s">
        <v>10</v>
      </c>
      <c r="N8" s="14" t="str">
        <f>E7</f>
        <v>SON</v>
      </c>
      <c r="O8" s="98"/>
      <c r="P8" s="15"/>
      <c r="Q8" s="15"/>
      <c r="R8" s="15"/>
      <c r="S8" s="16"/>
      <c r="T8" s="15"/>
      <c r="U8" s="15"/>
      <c r="V8" s="15"/>
      <c r="W8" s="15"/>
      <c r="X8" s="15"/>
      <c r="Y8" s="15"/>
    </row>
    <row r="9" spans="1:25" ht="12.75" customHeight="1">
      <c r="A9" s="96" t="s">
        <v>11</v>
      </c>
      <c r="B9" s="81">
        <v>0.4444444444444444</v>
      </c>
      <c r="C9" s="76" t="str">
        <f>R15</f>
        <v>住吉</v>
      </c>
      <c r="D9" s="68" t="s">
        <v>6</v>
      </c>
      <c r="E9" s="72" t="str">
        <f>Q24</f>
        <v>箱崎</v>
      </c>
      <c r="F9" s="67" t="e">
        <f>H9+H10</f>
        <v>#VALUE!</v>
      </c>
      <c r="G9" s="83" t="s">
        <v>7</v>
      </c>
      <c r="H9" s="16" t="s">
        <v>99</v>
      </c>
      <c r="I9" s="16" t="s">
        <v>6</v>
      </c>
      <c r="J9" s="16" t="s">
        <v>99</v>
      </c>
      <c r="K9" s="83" t="s">
        <v>8</v>
      </c>
      <c r="L9" s="64" t="e">
        <f>J9+J10</f>
        <v>#VALUE!</v>
      </c>
      <c r="M9" s="9" t="s">
        <v>9</v>
      </c>
      <c r="N9" s="17" t="str">
        <f>C9</f>
        <v>住吉</v>
      </c>
      <c r="O9" s="85"/>
      <c r="P9" s="15"/>
      <c r="Q9" s="15"/>
      <c r="R9" s="15"/>
      <c r="S9" s="16"/>
      <c r="T9" s="15"/>
      <c r="U9" s="15"/>
      <c r="V9" s="15"/>
      <c r="W9" s="15"/>
      <c r="X9" s="15"/>
      <c r="Y9" s="15"/>
    </row>
    <row r="10" spans="1:25" ht="12.75" customHeight="1">
      <c r="A10" s="96"/>
      <c r="B10" s="81"/>
      <c r="C10" s="77"/>
      <c r="D10" s="69"/>
      <c r="E10" s="73"/>
      <c r="F10" s="82"/>
      <c r="G10" s="84"/>
      <c r="H10" s="62" t="s">
        <v>99</v>
      </c>
      <c r="I10" s="13" t="s">
        <v>6</v>
      </c>
      <c r="J10" s="13" t="s">
        <v>99</v>
      </c>
      <c r="K10" s="84"/>
      <c r="L10" s="65"/>
      <c r="M10" s="13" t="s">
        <v>10</v>
      </c>
      <c r="N10" s="14" t="str">
        <f>E9</f>
        <v>箱崎</v>
      </c>
      <c r="O10" s="85"/>
      <c r="P10" s="95" t="s">
        <v>12</v>
      </c>
      <c r="Q10" s="15"/>
      <c r="R10" s="15"/>
      <c r="S10" s="16"/>
      <c r="T10" s="15"/>
      <c r="U10" s="15"/>
      <c r="V10" s="95" t="s">
        <v>13</v>
      </c>
      <c r="W10" s="95" t="s">
        <v>14</v>
      </c>
      <c r="X10" s="15"/>
      <c r="Y10" s="15"/>
    </row>
    <row r="11" spans="1:25" ht="12.75" customHeight="1">
      <c r="A11" s="96" t="s">
        <v>15</v>
      </c>
      <c r="B11" s="81">
        <v>0.4722222222222222</v>
      </c>
      <c r="C11" s="76" t="str">
        <f>T13</f>
        <v>春住</v>
      </c>
      <c r="D11" s="68" t="s">
        <v>6</v>
      </c>
      <c r="E11" s="72" t="str">
        <f>R4</f>
        <v>鯰田</v>
      </c>
      <c r="F11" s="67" t="e">
        <f>H11+H12</f>
        <v>#VALUE!</v>
      </c>
      <c r="G11" s="83" t="s">
        <v>7</v>
      </c>
      <c r="H11" s="16" t="s">
        <v>99</v>
      </c>
      <c r="I11" s="16" t="s">
        <v>6</v>
      </c>
      <c r="J11" s="16" t="s">
        <v>99</v>
      </c>
      <c r="K11" s="83" t="s">
        <v>8</v>
      </c>
      <c r="L11" s="64" t="e">
        <f>J11+J12</f>
        <v>#VALUE!</v>
      </c>
      <c r="M11" s="9" t="s">
        <v>9</v>
      </c>
      <c r="N11" s="17" t="str">
        <f>C11</f>
        <v>春住</v>
      </c>
      <c r="O11" s="85"/>
      <c r="P11" s="95"/>
      <c r="Q11" s="19"/>
      <c r="R11" s="20"/>
      <c r="S11" s="19"/>
      <c r="T11" s="15"/>
      <c r="U11" s="19"/>
      <c r="V11" s="95"/>
      <c r="W11" s="95"/>
      <c r="X11" s="15"/>
      <c r="Y11" s="15"/>
    </row>
    <row r="12" spans="1:25" ht="12.75" customHeight="1">
      <c r="A12" s="96"/>
      <c r="B12" s="81"/>
      <c r="C12" s="77"/>
      <c r="D12" s="69"/>
      <c r="E12" s="73"/>
      <c r="F12" s="82"/>
      <c r="G12" s="84"/>
      <c r="H12" s="62" t="s">
        <v>99</v>
      </c>
      <c r="I12" s="13" t="s">
        <v>6</v>
      </c>
      <c r="J12" s="13" t="s">
        <v>99</v>
      </c>
      <c r="K12" s="84"/>
      <c r="L12" s="65"/>
      <c r="M12" s="13" t="s">
        <v>10</v>
      </c>
      <c r="N12" s="14" t="str">
        <f>E11</f>
        <v>鯰田</v>
      </c>
      <c r="O12" s="85"/>
      <c r="P12" s="95"/>
      <c r="Q12" s="19"/>
      <c r="R12" s="21"/>
      <c r="S12" s="22"/>
      <c r="T12" s="23"/>
      <c r="U12" s="24"/>
      <c r="V12" s="95"/>
      <c r="W12" s="95"/>
      <c r="X12" s="15"/>
      <c r="Y12" s="15"/>
    </row>
    <row r="13" spans="1:25" ht="12.75" customHeight="1">
      <c r="A13" s="86" t="s">
        <v>16</v>
      </c>
      <c r="B13" s="81">
        <v>0.5</v>
      </c>
      <c r="C13" s="76" t="str">
        <f>T24</f>
        <v>ながなが</v>
      </c>
      <c r="D13" s="68" t="s">
        <v>6</v>
      </c>
      <c r="E13" s="72" t="str">
        <f>R15</f>
        <v>住吉</v>
      </c>
      <c r="F13" s="67" t="e">
        <f>H13+H14</f>
        <v>#VALUE!</v>
      </c>
      <c r="G13" s="83" t="s">
        <v>7</v>
      </c>
      <c r="H13" s="16" t="s">
        <v>99</v>
      </c>
      <c r="I13" s="16" t="s">
        <v>6</v>
      </c>
      <c r="J13" s="16" t="s">
        <v>99</v>
      </c>
      <c r="K13" s="83" t="s">
        <v>8</v>
      </c>
      <c r="L13" s="64" t="e">
        <f>J13+J14</f>
        <v>#VALUE!</v>
      </c>
      <c r="M13" s="9" t="s">
        <v>9</v>
      </c>
      <c r="N13" s="17" t="str">
        <f>C13</f>
        <v>ながなが</v>
      </c>
      <c r="O13" s="85"/>
      <c r="P13" s="95"/>
      <c r="Q13" s="87" t="s">
        <v>135</v>
      </c>
      <c r="R13" s="87"/>
      <c r="T13" s="87" t="s">
        <v>136</v>
      </c>
      <c r="U13" s="87"/>
      <c r="V13" s="95"/>
      <c r="W13" s="95"/>
      <c r="X13" s="15"/>
      <c r="Y13" s="15"/>
    </row>
    <row r="14" spans="1:25" ht="12.75" customHeight="1">
      <c r="A14" s="86"/>
      <c r="B14" s="81"/>
      <c r="C14" s="77"/>
      <c r="D14" s="69"/>
      <c r="E14" s="73"/>
      <c r="F14" s="82"/>
      <c r="G14" s="84"/>
      <c r="H14" s="62" t="s">
        <v>99</v>
      </c>
      <c r="I14" s="13" t="s">
        <v>6</v>
      </c>
      <c r="J14" s="13" t="s">
        <v>99</v>
      </c>
      <c r="K14" s="84"/>
      <c r="L14" s="65"/>
      <c r="M14" s="13" t="s">
        <v>10</v>
      </c>
      <c r="N14" s="14" t="str">
        <f>E13</f>
        <v>住吉</v>
      </c>
      <c r="O14" s="85"/>
      <c r="P14" s="95"/>
      <c r="Q14" s="87"/>
      <c r="R14" s="87"/>
      <c r="T14" s="87"/>
      <c r="U14" s="87"/>
      <c r="V14" s="95"/>
      <c r="W14" s="95"/>
      <c r="X14" s="15"/>
      <c r="Y14" s="15"/>
    </row>
    <row r="15" spans="1:25" ht="12.75" customHeight="1">
      <c r="A15" s="86" t="s">
        <v>17</v>
      </c>
      <c r="B15" s="81">
        <v>0.5277777777777778</v>
      </c>
      <c r="C15" s="76" t="str">
        <f>Q13</f>
        <v>SON</v>
      </c>
      <c r="D15" s="68" t="s">
        <v>6</v>
      </c>
      <c r="E15" s="72" t="str">
        <f>T13</f>
        <v>春住</v>
      </c>
      <c r="F15" s="67" t="e">
        <f>H15+H16</f>
        <v>#VALUE!</v>
      </c>
      <c r="G15" s="83" t="s">
        <v>7</v>
      </c>
      <c r="H15" s="16" t="s">
        <v>99</v>
      </c>
      <c r="I15" s="16" t="s">
        <v>6</v>
      </c>
      <c r="J15" s="16" t="s">
        <v>99</v>
      </c>
      <c r="K15" s="83" t="s">
        <v>8</v>
      </c>
      <c r="L15" s="64" t="e">
        <f>J15+J16</f>
        <v>#VALUE!</v>
      </c>
      <c r="M15" s="9" t="s">
        <v>9</v>
      </c>
      <c r="N15" s="17" t="str">
        <f>C15</f>
        <v>SON</v>
      </c>
      <c r="O15" s="85"/>
      <c r="P15" s="95"/>
      <c r="Q15" s="19"/>
      <c r="R15" s="87" t="s">
        <v>137</v>
      </c>
      <c r="S15" s="87"/>
      <c r="T15" s="87"/>
      <c r="V15" s="95"/>
      <c r="W15" s="95"/>
      <c r="X15" s="15"/>
      <c r="Y15" s="15"/>
    </row>
    <row r="16" spans="1:25" ht="12.75" customHeight="1">
      <c r="A16" s="86"/>
      <c r="B16" s="81"/>
      <c r="C16" s="77"/>
      <c r="D16" s="69"/>
      <c r="E16" s="73"/>
      <c r="F16" s="82"/>
      <c r="G16" s="84"/>
      <c r="H16" s="62" t="s">
        <v>99</v>
      </c>
      <c r="I16" s="13" t="s">
        <v>6</v>
      </c>
      <c r="J16" s="13" t="s">
        <v>99</v>
      </c>
      <c r="K16" s="84"/>
      <c r="L16" s="65"/>
      <c r="M16" s="13" t="s">
        <v>10</v>
      </c>
      <c r="N16" s="14" t="str">
        <f>E15</f>
        <v>春住</v>
      </c>
      <c r="O16" s="85"/>
      <c r="P16" s="95"/>
      <c r="Q16" s="19"/>
      <c r="R16" s="87"/>
      <c r="S16" s="87"/>
      <c r="T16" s="87"/>
      <c r="U16" s="7"/>
      <c r="V16" s="95"/>
      <c r="W16" s="95"/>
      <c r="X16" s="15"/>
      <c r="Y16" s="15"/>
    </row>
    <row r="17" spans="1:25" ht="12.75" customHeight="1" thickBot="1">
      <c r="A17" s="90" t="s">
        <v>18</v>
      </c>
      <c r="B17" s="91">
        <v>0.5555555555555556</v>
      </c>
      <c r="C17" s="76" t="str">
        <f>Q24</f>
        <v>箱崎</v>
      </c>
      <c r="D17" s="68" t="s">
        <v>6</v>
      </c>
      <c r="E17" s="72" t="str">
        <f>T24</f>
        <v>ながなが</v>
      </c>
      <c r="F17" s="67" t="e">
        <f>H17+H18</f>
        <v>#VALUE!</v>
      </c>
      <c r="G17" s="83" t="s">
        <v>7</v>
      </c>
      <c r="H17" s="16" t="s">
        <v>99</v>
      </c>
      <c r="I17" s="16" t="s">
        <v>6</v>
      </c>
      <c r="J17" s="16" t="s">
        <v>99</v>
      </c>
      <c r="K17" s="83" t="s">
        <v>8</v>
      </c>
      <c r="L17" s="64" t="e">
        <f>J17+J18</f>
        <v>#VALUE!</v>
      </c>
      <c r="M17" s="9" t="s">
        <v>9</v>
      </c>
      <c r="N17" s="17" t="str">
        <f>C17</f>
        <v>箱崎</v>
      </c>
      <c r="O17" s="85"/>
      <c r="P17" s="95"/>
      <c r="Q17" s="19"/>
      <c r="R17" s="11"/>
      <c r="S17" s="3"/>
      <c r="T17" s="11"/>
      <c r="U17" s="11"/>
      <c r="V17" s="95"/>
      <c r="W17" s="95"/>
      <c r="X17" s="15"/>
      <c r="Y17" s="15"/>
    </row>
    <row r="18" spans="1:25" ht="12.75" customHeight="1" thickBot="1" thickTop="1">
      <c r="A18" s="90"/>
      <c r="B18" s="91"/>
      <c r="C18" s="97"/>
      <c r="D18" s="103"/>
      <c r="E18" s="104"/>
      <c r="F18" s="92"/>
      <c r="G18" s="88"/>
      <c r="H18" s="59" t="s">
        <v>99</v>
      </c>
      <c r="I18" s="59" t="s">
        <v>6</v>
      </c>
      <c r="J18" s="59" t="s">
        <v>99</v>
      </c>
      <c r="K18" s="88"/>
      <c r="L18" s="94"/>
      <c r="M18" s="16" t="s">
        <v>10</v>
      </c>
      <c r="N18" s="26" t="str">
        <f>E17</f>
        <v>ながなが</v>
      </c>
      <c r="O18" s="85"/>
      <c r="P18" s="15"/>
      <c r="Q18" s="15"/>
      <c r="R18" s="15"/>
      <c r="S18" s="16"/>
      <c r="T18" s="15"/>
      <c r="U18" s="15"/>
      <c r="V18" s="15"/>
      <c r="W18" s="15"/>
      <c r="X18" s="15"/>
      <c r="Y18" s="15"/>
    </row>
    <row r="19" spans="1:25" ht="12.75" customHeight="1" thickBot="1" thickTop="1">
      <c r="A19" s="93" t="s">
        <v>19</v>
      </c>
      <c r="B19" s="89">
        <v>0.6041666666666666</v>
      </c>
      <c r="C19" s="74" t="s">
        <v>99</v>
      </c>
      <c r="D19" s="71" t="s">
        <v>6</v>
      </c>
      <c r="E19" s="75" t="s">
        <v>76</v>
      </c>
      <c r="F19" s="67" t="e">
        <f>H19+H20</f>
        <v>#VALUE!</v>
      </c>
      <c r="G19" s="83" t="s">
        <v>7</v>
      </c>
      <c r="H19" s="16" t="s">
        <v>99</v>
      </c>
      <c r="I19" s="16" t="s">
        <v>6</v>
      </c>
      <c r="J19" s="16" t="s">
        <v>99</v>
      </c>
      <c r="K19" s="83" t="s">
        <v>8</v>
      </c>
      <c r="L19" s="64" t="e">
        <f>J19+J20</f>
        <v>#VALUE!</v>
      </c>
      <c r="M19" s="28" t="s">
        <v>9</v>
      </c>
      <c r="N19" s="29" t="s">
        <v>20</v>
      </c>
      <c r="O19" s="85"/>
      <c r="P19" s="15"/>
      <c r="Q19" s="15"/>
      <c r="R19" s="15"/>
      <c r="S19" s="16"/>
      <c r="T19" s="15"/>
      <c r="U19" s="15"/>
      <c r="V19" s="15"/>
      <c r="W19" s="15"/>
      <c r="X19" s="15"/>
      <c r="Y19" s="15"/>
    </row>
    <row r="20" spans="1:25" ht="12.75" customHeight="1" thickTop="1">
      <c r="A20" s="93"/>
      <c r="B20" s="89"/>
      <c r="C20" s="67"/>
      <c r="D20" s="69"/>
      <c r="E20" s="64"/>
      <c r="F20" s="82"/>
      <c r="G20" s="84"/>
      <c r="H20" s="62" t="s">
        <v>99</v>
      </c>
      <c r="I20" s="13" t="s">
        <v>6</v>
      </c>
      <c r="J20" s="13" t="s">
        <v>99</v>
      </c>
      <c r="K20" s="84"/>
      <c r="L20" s="65"/>
      <c r="M20" s="13" t="s">
        <v>10</v>
      </c>
      <c r="N20" s="14" t="s">
        <v>21</v>
      </c>
      <c r="O20" s="85"/>
      <c r="P20" s="15"/>
      <c r="Q20" s="15"/>
      <c r="R20" s="15"/>
      <c r="S20" s="16"/>
      <c r="T20" s="15"/>
      <c r="U20" s="15"/>
      <c r="V20" s="15"/>
      <c r="W20" s="15"/>
      <c r="X20" s="15"/>
      <c r="Y20" s="15"/>
    </row>
    <row r="21" spans="1:25" ht="12.75" customHeight="1">
      <c r="A21" s="86" t="s">
        <v>22</v>
      </c>
      <c r="B21" s="81">
        <v>0.6319444444444444</v>
      </c>
      <c r="C21" s="66" t="s">
        <v>99</v>
      </c>
      <c r="D21" s="68" t="s">
        <v>6</v>
      </c>
      <c r="E21" s="72" t="s">
        <v>100</v>
      </c>
      <c r="F21" s="67" t="e">
        <f>H21+H22</f>
        <v>#VALUE!</v>
      </c>
      <c r="G21" s="83" t="s">
        <v>7</v>
      </c>
      <c r="H21" s="16" t="s">
        <v>99</v>
      </c>
      <c r="I21" s="16" t="s">
        <v>6</v>
      </c>
      <c r="J21" s="16" t="s">
        <v>99</v>
      </c>
      <c r="K21" s="83" t="s">
        <v>8</v>
      </c>
      <c r="L21" s="64" t="e">
        <f>J21+J22</f>
        <v>#VALUE!</v>
      </c>
      <c r="M21" s="9" t="s">
        <v>9</v>
      </c>
      <c r="N21" s="17" t="s">
        <v>23</v>
      </c>
      <c r="O21" s="85"/>
      <c r="P21" s="15"/>
      <c r="Q21" s="15"/>
      <c r="R21" s="20"/>
      <c r="S21" s="19"/>
      <c r="T21" s="15"/>
      <c r="U21" s="19"/>
      <c r="V21" s="15"/>
      <c r="W21" s="15"/>
      <c r="X21" s="15"/>
      <c r="Y21" s="15"/>
    </row>
    <row r="22" spans="1:25" ht="12.75" customHeight="1">
      <c r="A22" s="86"/>
      <c r="B22" s="81"/>
      <c r="C22" s="67"/>
      <c r="D22" s="69"/>
      <c r="E22" s="73"/>
      <c r="F22" s="82"/>
      <c r="G22" s="84"/>
      <c r="H22" s="62" t="s">
        <v>99</v>
      </c>
      <c r="I22" s="13" t="s">
        <v>6</v>
      </c>
      <c r="J22" s="13" t="s">
        <v>99</v>
      </c>
      <c r="K22" s="84"/>
      <c r="L22" s="65"/>
      <c r="M22" s="13" t="s">
        <v>10</v>
      </c>
      <c r="N22" s="14" t="s">
        <v>24</v>
      </c>
      <c r="O22" s="85"/>
      <c r="P22" s="15"/>
      <c r="Q22" s="15"/>
      <c r="R22" s="21"/>
      <c r="S22" s="22"/>
      <c r="T22" s="23"/>
      <c r="U22" s="24"/>
      <c r="V22" s="15"/>
      <c r="W22" s="15"/>
      <c r="X22" s="15"/>
      <c r="Y22" s="15"/>
    </row>
    <row r="23" spans="1:25" ht="12.75" customHeight="1">
      <c r="A23" s="80" t="s">
        <v>25</v>
      </c>
      <c r="B23" s="81">
        <v>0.6597222222222222</v>
      </c>
      <c r="C23" s="76" t="s">
        <v>99</v>
      </c>
      <c r="D23" s="68" t="s">
        <v>6</v>
      </c>
      <c r="E23" s="70" t="s">
        <v>99</v>
      </c>
      <c r="F23" s="67" t="e">
        <f>H23+H24</f>
        <v>#VALUE!</v>
      </c>
      <c r="G23" s="83" t="s">
        <v>7</v>
      </c>
      <c r="H23" s="16" t="s">
        <v>99</v>
      </c>
      <c r="I23" s="16" t="s">
        <v>6</v>
      </c>
      <c r="J23" s="16" t="s">
        <v>99</v>
      </c>
      <c r="K23" s="83" t="s">
        <v>8</v>
      </c>
      <c r="L23" s="64" t="e">
        <f>J23+J24</f>
        <v>#VALUE!</v>
      </c>
      <c r="M23" s="9" t="s">
        <v>9</v>
      </c>
      <c r="N23" s="17" t="s">
        <v>26</v>
      </c>
      <c r="O23" s="85"/>
      <c r="P23" s="15"/>
      <c r="Q23" s="15"/>
      <c r="R23" s="21"/>
      <c r="S23" s="22"/>
      <c r="T23" s="23"/>
      <c r="U23" s="19"/>
      <c r="V23" s="15"/>
      <c r="W23" s="15"/>
      <c r="X23" s="15"/>
      <c r="Y23" s="15"/>
    </row>
    <row r="24" spans="1:25" ht="12.75" customHeight="1">
      <c r="A24" s="80"/>
      <c r="B24" s="81"/>
      <c r="C24" s="77"/>
      <c r="D24" s="69"/>
      <c r="E24" s="64"/>
      <c r="F24" s="82"/>
      <c r="G24" s="84"/>
      <c r="H24" s="62" t="s">
        <v>99</v>
      </c>
      <c r="I24" s="13" t="s">
        <v>6</v>
      </c>
      <c r="J24" s="13" t="s">
        <v>99</v>
      </c>
      <c r="K24" s="84"/>
      <c r="L24" s="65"/>
      <c r="M24" s="13" t="s">
        <v>10</v>
      </c>
      <c r="N24" s="14" t="s">
        <v>27</v>
      </c>
      <c r="O24" s="85"/>
      <c r="P24" s="15"/>
      <c r="Q24" s="87" t="s">
        <v>138</v>
      </c>
      <c r="R24" s="87"/>
      <c r="S24" s="18"/>
      <c r="T24" s="87" t="s">
        <v>139</v>
      </c>
      <c r="U24" s="87"/>
      <c r="V24" s="15"/>
      <c r="W24" s="15"/>
      <c r="X24" s="15"/>
      <c r="Y24" s="15"/>
    </row>
    <row r="25" spans="5:21" ht="12.75" customHeight="1">
      <c r="E25" s="113" t="s">
        <v>90</v>
      </c>
      <c r="F25" s="113"/>
      <c r="G25" s="113"/>
      <c r="H25" s="113"/>
      <c r="I25" s="113"/>
      <c r="Q25" s="87"/>
      <c r="R25" s="87"/>
      <c r="S25" s="18"/>
      <c r="T25" s="87"/>
      <c r="U25" s="87"/>
    </row>
    <row r="26" spans="1:20" ht="12.75" customHeight="1">
      <c r="A26" s="109" t="s">
        <v>82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R26" s="87" t="s">
        <v>140</v>
      </c>
      <c r="S26" s="87"/>
      <c r="T26" s="87"/>
    </row>
    <row r="27" spans="1:20" ht="12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R27" s="87"/>
      <c r="S27" s="87"/>
      <c r="T27" s="87"/>
    </row>
    <row r="28" spans="1:23" ht="12.75" customHeight="1">
      <c r="A28" s="4"/>
      <c r="B28" s="5" t="s">
        <v>1</v>
      </c>
      <c r="C28" s="101" t="s">
        <v>2</v>
      </c>
      <c r="D28" s="101"/>
      <c r="E28" s="101"/>
      <c r="F28" s="101" t="s">
        <v>3</v>
      </c>
      <c r="G28" s="101"/>
      <c r="H28" s="101"/>
      <c r="I28" s="101"/>
      <c r="J28" s="101"/>
      <c r="K28" s="101"/>
      <c r="L28" s="101"/>
      <c r="M28" s="101" t="s">
        <v>4</v>
      </c>
      <c r="N28" s="101"/>
      <c r="O28" s="6"/>
      <c r="P28" s="7"/>
      <c r="Q28" s="7"/>
      <c r="R28" s="30"/>
      <c r="T28" s="30"/>
      <c r="U28" s="7"/>
      <c r="V28" s="7"/>
      <c r="W28" s="7"/>
    </row>
    <row r="29" spans="1:23" ht="12.75" customHeight="1">
      <c r="A29" s="96" t="s">
        <v>5</v>
      </c>
      <c r="B29" s="81">
        <v>0.41666666666666663</v>
      </c>
      <c r="C29" s="76" t="str">
        <f>R26</f>
        <v>BUDDY</v>
      </c>
      <c r="D29" s="68" t="s">
        <v>6</v>
      </c>
      <c r="E29" s="72" t="str">
        <f>Q35</f>
        <v>FCCF</v>
      </c>
      <c r="F29" s="67" t="e">
        <f>H29+H30</f>
        <v>#VALUE!</v>
      </c>
      <c r="G29" s="83" t="s">
        <v>7</v>
      </c>
      <c r="H29" s="16" t="s">
        <v>99</v>
      </c>
      <c r="I29" s="16" t="s">
        <v>6</v>
      </c>
      <c r="J29" s="16" t="s">
        <v>99</v>
      </c>
      <c r="K29" s="83" t="s">
        <v>8</v>
      </c>
      <c r="L29" s="64" t="e">
        <f>J29+J30</f>
        <v>#VALUE!</v>
      </c>
      <c r="M29" s="9" t="s">
        <v>9</v>
      </c>
      <c r="N29" s="10" t="str">
        <f>C29</f>
        <v>BUDDY</v>
      </c>
      <c r="O29" s="98"/>
      <c r="P29" s="11"/>
      <c r="Q29" s="11"/>
      <c r="R29" s="11"/>
      <c r="S29" s="3"/>
      <c r="T29" s="11"/>
      <c r="U29" s="11"/>
      <c r="V29" s="11"/>
      <c r="W29" s="11"/>
    </row>
    <row r="30" spans="1:23" ht="12.75" customHeight="1">
      <c r="A30" s="96"/>
      <c r="B30" s="81"/>
      <c r="C30" s="77"/>
      <c r="D30" s="69"/>
      <c r="E30" s="73"/>
      <c r="F30" s="82"/>
      <c r="G30" s="84"/>
      <c r="H30" s="62" t="s">
        <v>99</v>
      </c>
      <c r="I30" s="13" t="s">
        <v>6</v>
      </c>
      <c r="J30" s="13" t="s">
        <v>99</v>
      </c>
      <c r="K30" s="84"/>
      <c r="L30" s="65"/>
      <c r="M30" s="13" t="s">
        <v>10</v>
      </c>
      <c r="N30" s="14" t="str">
        <f>E29</f>
        <v>FCCF</v>
      </c>
      <c r="O30" s="98"/>
      <c r="P30" s="15"/>
      <c r="Q30" s="15"/>
      <c r="R30" s="15"/>
      <c r="S30" s="16"/>
      <c r="T30" s="15"/>
      <c r="U30" s="15"/>
      <c r="V30" s="15"/>
      <c r="W30" s="15"/>
    </row>
    <row r="31" spans="1:23" ht="12.75" customHeight="1">
      <c r="A31" s="96" t="s">
        <v>11</v>
      </c>
      <c r="B31" s="81">
        <v>0.4444444444444444</v>
      </c>
      <c r="C31" s="76" t="str">
        <f>R37</f>
        <v>三筑</v>
      </c>
      <c r="D31" s="68" t="s">
        <v>6</v>
      </c>
      <c r="E31" s="72" t="str">
        <f>Q46</f>
        <v>老司</v>
      </c>
      <c r="F31" s="67" t="e">
        <f>H31+H32</f>
        <v>#VALUE!</v>
      </c>
      <c r="G31" s="83" t="s">
        <v>7</v>
      </c>
      <c r="H31" s="16" t="s">
        <v>99</v>
      </c>
      <c r="I31" s="16" t="s">
        <v>6</v>
      </c>
      <c r="J31" s="16" t="s">
        <v>99</v>
      </c>
      <c r="K31" s="83" t="s">
        <v>8</v>
      </c>
      <c r="L31" s="64" t="e">
        <f>J31+J32</f>
        <v>#VALUE!</v>
      </c>
      <c r="M31" s="9" t="s">
        <v>9</v>
      </c>
      <c r="N31" s="17" t="str">
        <f>C31</f>
        <v>三筑</v>
      </c>
      <c r="O31" s="85"/>
      <c r="P31" s="15"/>
      <c r="Q31" s="15"/>
      <c r="R31" s="15"/>
      <c r="S31" s="16"/>
      <c r="T31" s="15"/>
      <c r="U31" s="15"/>
      <c r="V31" s="15"/>
      <c r="W31" s="15"/>
    </row>
    <row r="32" spans="1:23" ht="12.75" customHeight="1">
      <c r="A32" s="96"/>
      <c r="B32" s="81"/>
      <c r="C32" s="77"/>
      <c r="D32" s="69"/>
      <c r="E32" s="73"/>
      <c r="F32" s="82"/>
      <c r="G32" s="84"/>
      <c r="H32" s="62" t="s">
        <v>99</v>
      </c>
      <c r="I32" s="13" t="s">
        <v>6</v>
      </c>
      <c r="J32" s="13" t="s">
        <v>99</v>
      </c>
      <c r="K32" s="84"/>
      <c r="L32" s="65"/>
      <c r="M32" s="13" t="s">
        <v>10</v>
      </c>
      <c r="N32" s="14" t="str">
        <f>E31</f>
        <v>老司</v>
      </c>
      <c r="O32" s="85"/>
      <c r="P32" s="95" t="s">
        <v>12</v>
      </c>
      <c r="Q32" s="15"/>
      <c r="R32" s="15"/>
      <c r="S32" s="16"/>
      <c r="T32" s="15"/>
      <c r="U32" s="15"/>
      <c r="V32" s="95" t="s">
        <v>13</v>
      </c>
      <c r="W32" s="95" t="s">
        <v>14</v>
      </c>
    </row>
    <row r="33" spans="1:23" ht="12.75" customHeight="1">
      <c r="A33" s="96" t="s">
        <v>15</v>
      </c>
      <c r="B33" s="81">
        <v>0.4722222222222222</v>
      </c>
      <c r="C33" s="76" t="str">
        <f>T35</f>
        <v>那珂南</v>
      </c>
      <c r="D33" s="68" t="s">
        <v>6</v>
      </c>
      <c r="E33" s="72" t="str">
        <f>R26</f>
        <v>BUDDY</v>
      </c>
      <c r="F33" s="67" t="e">
        <f>H33+H34</f>
        <v>#VALUE!</v>
      </c>
      <c r="G33" s="83" t="s">
        <v>7</v>
      </c>
      <c r="H33" s="16" t="s">
        <v>99</v>
      </c>
      <c r="I33" s="16" t="s">
        <v>6</v>
      </c>
      <c r="J33" s="16" t="s">
        <v>99</v>
      </c>
      <c r="K33" s="83" t="s">
        <v>8</v>
      </c>
      <c r="L33" s="64" t="e">
        <f>J33+J34</f>
        <v>#VALUE!</v>
      </c>
      <c r="M33" s="9" t="s">
        <v>9</v>
      </c>
      <c r="N33" s="17" t="str">
        <f>C33</f>
        <v>那珂南</v>
      </c>
      <c r="O33" s="85"/>
      <c r="P33" s="95"/>
      <c r="Q33" s="19"/>
      <c r="R33" s="20"/>
      <c r="S33" s="19"/>
      <c r="T33" s="15"/>
      <c r="U33" s="19"/>
      <c r="V33" s="95"/>
      <c r="W33" s="95"/>
    </row>
    <row r="34" spans="1:23" ht="12.75" customHeight="1">
      <c r="A34" s="96"/>
      <c r="B34" s="81"/>
      <c r="C34" s="77"/>
      <c r="D34" s="69"/>
      <c r="E34" s="73"/>
      <c r="F34" s="82"/>
      <c r="G34" s="84"/>
      <c r="H34" s="62" t="s">
        <v>99</v>
      </c>
      <c r="I34" s="13" t="s">
        <v>6</v>
      </c>
      <c r="J34" s="13" t="s">
        <v>99</v>
      </c>
      <c r="K34" s="84"/>
      <c r="L34" s="65"/>
      <c r="M34" s="13" t="s">
        <v>10</v>
      </c>
      <c r="N34" s="14" t="str">
        <f>E33</f>
        <v>BUDDY</v>
      </c>
      <c r="O34" s="85"/>
      <c r="P34" s="95"/>
      <c r="Q34" s="19"/>
      <c r="R34" s="21"/>
      <c r="S34" s="22"/>
      <c r="T34" s="23"/>
      <c r="U34" s="24"/>
      <c r="V34" s="95"/>
      <c r="W34" s="95"/>
    </row>
    <row r="35" spans="1:23" ht="12.75" customHeight="1">
      <c r="A35" s="86" t="s">
        <v>16</v>
      </c>
      <c r="B35" s="81">
        <v>0.5</v>
      </c>
      <c r="C35" s="76" t="str">
        <f>T46</f>
        <v>アリアーレ</v>
      </c>
      <c r="D35" s="68" t="s">
        <v>6</v>
      </c>
      <c r="E35" s="72" t="str">
        <f>R37</f>
        <v>三筑</v>
      </c>
      <c r="F35" s="67" t="e">
        <f>H35+H36</f>
        <v>#VALUE!</v>
      </c>
      <c r="G35" s="83" t="s">
        <v>7</v>
      </c>
      <c r="H35" s="16" t="s">
        <v>99</v>
      </c>
      <c r="I35" s="16" t="s">
        <v>6</v>
      </c>
      <c r="J35" s="16" t="s">
        <v>99</v>
      </c>
      <c r="K35" s="83" t="s">
        <v>8</v>
      </c>
      <c r="L35" s="64" t="e">
        <f>J35+J36</f>
        <v>#VALUE!</v>
      </c>
      <c r="M35" s="9" t="s">
        <v>9</v>
      </c>
      <c r="N35" s="17" t="str">
        <f>C35</f>
        <v>アリアーレ</v>
      </c>
      <c r="O35" s="85"/>
      <c r="P35" s="95"/>
      <c r="Q35" s="87" t="s">
        <v>141</v>
      </c>
      <c r="R35" s="87"/>
      <c r="T35" s="87" t="s">
        <v>142</v>
      </c>
      <c r="U35" s="87"/>
      <c r="V35" s="95"/>
      <c r="W35" s="95"/>
    </row>
    <row r="36" spans="1:23" ht="12.75" customHeight="1">
      <c r="A36" s="86"/>
      <c r="B36" s="81"/>
      <c r="C36" s="77"/>
      <c r="D36" s="69"/>
      <c r="E36" s="73"/>
      <c r="F36" s="82"/>
      <c r="G36" s="84"/>
      <c r="H36" s="62" t="s">
        <v>99</v>
      </c>
      <c r="I36" s="13" t="s">
        <v>6</v>
      </c>
      <c r="J36" s="13" t="s">
        <v>99</v>
      </c>
      <c r="K36" s="84"/>
      <c r="L36" s="65"/>
      <c r="M36" s="13" t="s">
        <v>10</v>
      </c>
      <c r="N36" s="14" t="str">
        <f>E35</f>
        <v>三筑</v>
      </c>
      <c r="O36" s="85"/>
      <c r="P36" s="95"/>
      <c r="Q36" s="87"/>
      <c r="R36" s="87"/>
      <c r="T36" s="87"/>
      <c r="U36" s="87"/>
      <c r="V36" s="95"/>
      <c r="W36" s="95"/>
    </row>
    <row r="37" spans="1:23" ht="12.75" customHeight="1">
      <c r="A37" s="86" t="s">
        <v>17</v>
      </c>
      <c r="B37" s="81">
        <v>0.5277777777777778</v>
      </c>
      <c r="C37" s="76" t="str">
        <f>Q35</f>
        <v>FCCF</v>
      </c>
      <c r="D37" s="68" t="s">
        <v>6</v>
      </c>
      <c r="E37" s="72" t="str">
        <f>T35</f>
        <v>那珂南</v>
      </c>
      <c r="F37" s="67" t="e">
        <f>H37+H38</f>
        <v>#VALUE!</v>
      </c>
      <c r="G37" s="83" t="s">
        <v>7</v>
      </c>
      <c r="H37" s="16" t="s">
        <v>99</v>
      </c>
      <c r="I37" s="16" t="s">
        <v>6</v>
      </c>
      <c r="J37" s="16" t="s">
        <v>99</v>
      </c>
      <c r="K37" s="83" t="s">
        <v>8</v>
      </c>
      <c r="L37" s="64" t="e">
        <f>J37+J38</f>
        <v>#VALUE!</v>
      </c>
      <c r="M37" s="9" t="s">
        <v>9</v>
      </c>
      <c r="N37" s="17" t="str">
        <f>C37</f>
        <v>FCCF</v>
      </c>
      <c r="O37" s="85"/>
      <c r="P37" s="95"/>
      <c r="Q37" s="19"/>
      <c r="R37" s="87" t="s">
        <v>143</v>
      </c>
      <c r="S37" s="87"/>
      <c r="T37" s="87"/>
      <c r="V37" s="95"/>
      <c r="W37" s="95"/>
    </row>
    <row r="38" spans="1:23" ht="12.75" customHeight="1">
      <c r="A38" s="86"/>
      <c r="B38" s="81"/>
      <c r="C38" s="77"/>
      <c r="D38" s="69"/>
      <c r="E38" s="73"/>
      <c r="F38" s="82"/>
      <c r="G38" s="84"/>
      <c r="H38" s="62" t="s">
        <v>99</v>
      </c>
      <c r="I38" s="13" t="s">
        <v>6</v>
      </c>
      <c r="J38" s="13" t="s">
        <v>99</v>
      </c>
      <c r="K38" s="84"/>
      <c r="L38" s="65"/>
      <c r="M38" s="13" t="s">
        <v>10</v>
      </c>
      <c r="N38" s="14" t="str">
        <f>E37</f>
        <v>那珂南</v>
      </c>
      <c r="O38" s="85"/>
      <c r="P38" s="95"/>
      <c r="Q38" s="19"/>
      <c r="R38" s="87"/>
      <c r="S38" s="87"/>
      <c r="T38" s="87"/>
      <c r="U38" s="7"/>
      <c r="V38" s="95"/>
      <c r="W38" s="95"/>
    </row>
    <row r="39" spans="1:23" ht="12.75" customHeight="1" thickBot="1">
      <c r="A39" s="90" t="s">
        <v>18</v>
      </c>
      <c r="B39" s="91">
        <v>0.5555555555555556</v>
      </c>
      <c r="C39" s="76" t="str">
        <f>Q46</f>
        <v>老司</v>
      </c>
      <c r="D39" s="68" t="s">
        <v>6</v>
      </c>
      <c r="E39" s="72" t="str">
        <f>T46</f>
        <v>アリアーレ</v>
      </c>
      <c r="F39" s="67" t="e">
        <f>H39+H40</f>
        <v>#VALUE!</v>
      </c>
      <c r="G39" s="83" t="s">
        <v>7</v>
      </c>
      <c r="H39" s="16" t="s">
        <v>99</v>
      </c>
      <c r="I39" s="16" t="s">
        <v>6</v>
      </c>
      <c r="J39" s="16" t="s">
        <v>99</v>
      </c>
      <c r="K39" s="83" t="s">
        <v>8</v>
      </c>
      <c r="L39" s="64" t="e">
        <f>J39+J40</f>
        <v>#VALUE!</v>
      </c>
      <c r="M39" s="9" t="s">
        <v>9</v>
      </c>
      <c r="N39" s="17" t="str">
        <f>C39</f>
        <v>老司</v>
      </c>
      <c r="O39" s="85"/>
      <c r="P39" s="95"/>
      <c r="Q39" s="19"/>
      <c r="R39" s="11"/>
      <c r="S39" s="3"/>
      <c r="T39" s="11"/>
      <c r="U39" s="11"/>
      <c r="V39" s="95"/>
      <c r="W39" s="95"/>
    </row>
    <row r="40" spans="1:23" ht="12.75" customHeight="1" thickBot="1" thickTop="1">
      <c r="A40" s="90"/>
      <c r="B40" s="91"/>
      <c r="C40" s="97"/>
      <c r="D40" s="103"/>
      <c r="E40" s="104"/>
      <c r="F40" s="92"/>
      <c r="G40" s="88"/>
      <c r="H40" s="59" t="s">
        <v>99</v>
      </c>
      <c r="I40" s="59" t="s">
        <v>6</v>
      </c>
      <c r="J40" s="59" t="s">
        <v>99</v>
      </c>
      <c r="K40" s="88"/>
      <c r="L40" s="94"/>
      <c r="M40" s="16" t="s">
        <v>10</v>
      </c>
      <c r="N40" s="26" t="str">
        <f>E39</f>
        <v>アリアーレ</v>
      </c>
      <c r="O40" s="85"/>
      <c r="P40" s="31"/>
      <c r="Q40" s="15"/>
      <c r="R40" s="15"/>
      <c r="S40" s="16"/>
      <c r="T40" s="15"/>
      <c r="U40" s="15"/>
      <c r="V40" s="31"/>
      <c r="W40" s="31"/>
    </row>
    <row r="41" spans="1:23" ht="12.75" customHeight="1" thickBot="1" thickTop="1">
      <c r="A41" s="93" t="s">
        <v>19</v>
      </c>
      <c r="B41" s="89">
        <v>0.6041666666666666</v>
      </c>
      <c r="C41" s="74" t="s">
        <v>99</v>
      </c>
      <c r="D41" s="71" t="s">
        <v>6</v>
      </c>
      <c r="E41" s="75" t="s">
        <v>99</v>
      </c>
      <c r="F41" s="67" t="e">
        <f>H41+H42</f>
        <v>#VALUE!</v>
      </c>
      <c r="G41" s="83" t="s">
        <v>7</v>
      </c>
      <c r="H41" s="16" t="s">
        <v>99</v>
      </c>
      <c r="I41" s="16" t="s">
        <v>6</v>
      </c>
      <c r="J41" s="16" t="s">
        <v>99</v>
      </c>
      <c r="K41" s="83" t="s">
        <v>8</v>
      </c>
      <c r="L41" s="64" t="e">
        <f>J41+J42</f>
        <v>#VALUE!</v>
      </c>
      <c r="M41" s="28" t="s">
        <v>9</v>
      </c>
      <c r="N41" s="29" t="s">
        <v>20</v>
      </c>
      <c r="O41" s="85"/>
      <c r="P41" s="15"/>
      <c r="Q41" s="15"/>
      <c r="R41" s="15"/>
      <c r="S41" s="16"/>
      <c r="T41" s="15"/>
      <c r="U41" s="15"/>
      <c r="V41" s="15"/>
      <c r="W41" s="15"/>
    </row>
    <row r="42" spans="1:23" ht="12.75" customHeight="1" thickTop="1">
      <c r="A42" s="93"/>
      <c r="B42" s="89"/>
      <c r="C42" s="67"/>
      <c r="D42" s="69"/>
      <c r="E42" s="64"/>
      <c r="F42" s="82"/>
      <c r="G42" s="84"/>
      <c r="H42" s="62" t="s">
        <v>99</v>
      </c>
      <c r="I42" s="13" t="s">
        <v>6</v>
      </c>
      <c r="J42" s="13" t="s">
        <v>99</v>
      </c>
      <c r="K42" s="84"/>
      <c r="L42" s="65"/>
      <c r="M42" s="13" t="s">
        <v>10</v>
      </c>
      <c r="N42" s="14" t="s">
        <v>21</v>
      </c>
      <c r="O42" s="85"/>
      <c r="P42" s="15"/>
      <c r="Q42" s="15"/>
      <c r="R42" s="15"/>
      <c r="S42" s="16"/>
      <c r="T42" s="15"/>
      <c r="U42" s="15"/>
      <c r="V42" s="15"/>
      <c r="W42" s="15"/>
    </row>
    <row r="43" spans="1:23" ht="12.75" customHeight="1">
      <c r="A43" s="86" t="s">
        <v>22</v>
      </c>
      <c r="B43" s="81">
        <v>0.6319444444444444</v>
      </c>
      <c r="C43" s="110" t="s">
        <v>99</v>
      </c>
      <c r="D43" s="60" t="s">
        <v>6</v>
      </c>
      <c r="E43" s="72" t="s">
        <v>99</v>
      </c>
      <c r="F43" s="67" t="e">
        <f>H43+H44</f>
        <v>#VALUE!</v>
      </c>
      <c r="G43" s="83" t="s">
        <v>7</v>
      </c>
      <c r="H43" s="16" t="s">
        <v>99</v>
      </c>
      <c r="I43" s="16" t="s">
        <v>6</v>
      </c>
      <c r="J43" s="16" t="s">
        <v>99</v>
      </c>
      <c r="K43" s="83" t="s">
        <v>8</v>
      </c>
      <c r="L43" s="64" t="e">
        <f>J43+J44</f>
        <v>#VALUE!</v>
      </c>
      <c r="M43" s="9" t="s">
        <v>9</v>
      </c>
      <c r="N43" s="17" t="s">
        <v>23</v>
      </c>
      <c r="O43" s="85"/>
      <c r="P43" s="15"/>
      <c r="Q43" s="15"/>
      <c r="R43" s="20"/>
      <c r="S43" s="19"/>
      <c r="T43" s="15"/>
      <c r="U43" s="19"/>
      <c r="V43" s="15"/>
      <c r="W43" s="15"/>
    </row>
    <row r="44" spans="1:23" ht="12.75" customHeight="1">
      <c r="A44" s="86"/>
      <c r="B44" s="81"/>
      <c r="C44" s="111"/>
      <c r="D44" s="61"/>
      <c r="E44" s="73"/>
      <c r="F44" s="82"/>
      <c r="G44" s="84"/>
      <c r="H44" s="62" t="s">
        <v>99</v>
      </c>
      <c r="I44" s="13" t="s">
        <v>6</v>
      </c>
      <c r="J44" s="13" t="s">
        <v>99</v>
      </c>
      <c r="K44" s="84"/>
      <c r="L44" s="65"/>
      <c r="M44" s="13" t="s">
        <v>10</v>
      </c>
      <c r="N44" s="14" t="s">
        <v>24</v>
      </c>
      <c r="O44" s="85"/>
      <c r="P44" s="15"/>
      <c r="Q44" s="15"/>
      <c r="R44" s="21"/>
      <c r="S44" s="22"/>
      <c r="T44" s="23"/>
      <c r="U44" s="24"/>
      <c r="V44" s="15"/>
      <c r="W44" s="15"/>
    </row>
    <row r="45" spans="1:23" ht="12.75" customHeight="1">
      <c r="A45" s="80" t="s">
        <v>25</v>
      </c>
      <c r="B45" s="81">
        <v>0.6597222222222222</v>
      </c>
      <c r="C45" s="76" t="s">
        <v>76</v>
      </c>
      <c r="D45" s="68" t="s">
        <v>6</v>
      </c>
      <c r="E45" s="107" t="s">
        <v>99</v>
      </c>
      <c r="F45" s="67" t="e">
        <f>H45+H46</f>
        <v>#VALUE!</v>
      </c>
      <c r="G45" s="83" t="s">
        <v>7</v>
      </c>
      <c r="H45" s="16" t="s">
        <v>99</v>
      </c>
      <c r="I45" s="16" t="s">
        <v>6</v>
      </c>
      <c r="J45" s="16" t="s">
        <v>99</v>
      </c>
      <c r="K45" s="83" t="s">
        <v>8</v>
      </c>
      <c r="L45" s="64" t="e">
        <f>J45+J46</f>
        <v>#VALUE!</v>
      </c>
      <c r="M45" s="9" t="s">
        <v>9</v>
      </c>
      <c r="N45" s="17" t="s">
        <v>26</v>
      </c>
      <c r="O45" s="85"/>
      <c r="P45" s="15"/>
      <c r="Q45" s="15"/>
      <c r="R45" s="21" t="s">
        <v>77</v>
      </c>
      <c r="S45" s="22"/>
      <c r="T45" s="23"/>
      <c r="U45" s="19"/>
      <c r="V45" s="15"/>
      <c r="W45" s="15"/>
    </row>
    <row r="46" spans="1:23" ht="12.75" customHeight="1">
      <c r="A46" s="80"/>
      <c r="B46" s="81"/>
      <c r="C46" s="77"/>
      <c r="D46" s="69"/>
      <c r="E46" s="108"/>
      <c r="F46" s="82"/>
      <c r="G46" s="84"/>
      <c r="H46" s="62" t="s">
        <v>99</v>
      </c>
      <c r="I46" s="13" t="s">
        <v>6</v>
      </c>
      <c r="J46" s="13" t="s">
        <v>99</v>
      </c>
      <c r="K46" s="84"/>
      <c r="L46" s="65"/>
      <c r="M46" s="13" t="s">
        <v>10</v>
      </c>
      <c r="N46" s="14" t="s">
        <v>27</v>
      </c>
      <c r="O46" s="85"/>
      <c r="P46" s="15"/>
      <c r="Q46" s="87" t="s">
        <v>144</v>
      </c>
      <c r="R46" s="87"/>
      <c r="S46" s="18"/>
      <c r="T46" s="87" t="s">
        <v>145</v>
      </c>
      <c r="U46" s="87"/>
      <c r="V46" s="15"/>
      <c r="W46" s="15"/>
    </row>
    <row r="47" spans="5:21" ht="12.75" customHeight="1">
      <c r="E47" s="113" t="s">
        <v>90</v>
      </c>
      <c r="F47" s="113"/>
      <c r="G47" s="113"/>
      <c r="H47" s="113"/>
      <c r="I47" s="113"/>
      <c r="Q47" s="87"/>
      <c r="R47" s="87"/>
      <c r="S47" s="2" t="s">
        <v>76</v>
      </c>
      <c r="T47" s="87"/>
      <c r="U47" s="87"/>
    </row>
    <row r="48" spans="1:20" ht="12.75" customHeight="1">
      <c r="A48" s="109" t="s">
        <v>83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R48" s="87" t="s">
        <v>146</v>
      </c>
      <c r="S48" s="87"/>
      <c r="T48" s="87"/>
    </row>
    <row r="49" spans="1:20" ht="12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R49" s="87"/>
      <c r="S49" s="87"/>
      <c r="T49" s="87"/>
    </row>
    <row r="50" spans="1:23" ht="12.75" customHeight="1">
      <c r="A50" s="4"/>
      <c r="B50" s="5" t="s">
        <v>1</v>
      </c>
      <c r="C50" s="100" t="s">
        <v>2</v>
      </c>
      <c r="D50" s="100"/>
      <c r="E50" s="100"/>
      <c r="F50" s="101" t="s">
        <v>3</v>
      </c>
      <c r="G50" s="101"/>
      <c r="H50" s="101"/>
      <c r="I50" s="101"/>
      <c r="J50" s="101"/>
      <c r="K50" s="101"/>
      <c r="L50" s="101"/>
      <c r="M50" s="101" t="s">
        <v>4</v>
      </c>
      <c r="N50" s="101"/>
      <c r="O50" s="6"/>
      <c r="P50" s="7"/>
      <c r="Q50" s="7"/>
      <c r="R50" s="87"/>
      <c r="S50" s="87"/>
      <c r="T50" s="87"/>
      <c r="U50" s="7"/>
      <c r="V50" s="7"/>
      <c r="W50" s="7"/>
    </row>
    <row r="51" spans="1:23" ht="12.75" customHeight="1">
      <c r="A51" s="96" t="s">
        <v>5</v>
      </c>
      <c r="B51" s="81">
        <v>0.41666666666666663</v>
      </c>
      <c r="C51" s="76" t="str">
        <f>R48</f>
        <v>城浜</v>
      </c>
      <c r="D51" s="68" t="s">
        <v>6</v>
      </c>
      <c r="E51" s="72" t="str">
        <f>Q57</f>
        <v>志免</v>
      </c>
      <c r="F51" s="67" t="e">
        <f>H51+H52</f>
        <v>#VALUE!</v>
      </c>
      <c r="G51" s="83" t="s">
        <v>7</v>
      </c>
      <c r="H51" s="16" t="s">
        <v>99</v>
      </c>
      <c r="I51" s="16" t="s">
        <v>6</v>
      </c>
      <c r="J51" s="16" t="s">
        <v>99</v>
      </c>
      <c r="K51" s="83" t="s">
        <v>8</v>
      </c>
      <c r="L51" s="64" t="e">
        <f>J51+J52</f>
        <v>#VALUE!</v>
      </c>
      <c r="M51" s="9" t="s">
        <v>9</v>
      </c>
      <c r="N51" s="10" t="str">
        <f>C51</f>
        <v>城浜</v>
      </c>
      <c r="O51" s="98"/>
      <c r="P51" s="11"/>
      <c r="Q51" s="11"/>
      <c r="R51" s="11"/>
      <c r="S51" s="3"/>
      <c r="T51" s="11"/>
      <c r="U51" s="11"/>
      <c r="V51" s="11"/>
      <c r="W51" s="11"/>
    </row>
    <row r="52" spans="1:23" ht="12.75" customHeight="1">
      <c r="A52" s="96"/>
      <c r="B52" s="81"/>
      <c r="C52" s="77"/>
      <c r="D52" s="69"/>
      <c r="E52" s="73"/>
      <c r="F52" s="82"/>
      <c r="G52" s="84"/>
      <c r="H52" s="62" t="s">
        <v>99</v>
      </c>
      <c r="I52" s="13" t="s">
        <v>6</v>
      </c>
      <c r="J52" s="13" t="s">
        <v>99</v>
      </c>
      <c r="K52" s="84"/>
      <c r="L52" s="65"/>
      <c r="M52" s="13" t="s">
        <v>10</v>
      </c>
      <c r="N52" s="14" t="str">
        <f>E51</f>
        <v>志免</v>
      </c>
      <c r="O52" s="98"/>
      <c r="P52" s="15"/>
      <c r="Q52" s="15"/>
      <c r="R52" s="15"/>
      <c r="S52" s="16"/>
      <c r="T52" s="15"/>
      <c r="U52" s="15"/>
      <c r="V52" s="15"/>
      <c r="W52" s="15"/>
    </row>
    <row r="53" spans="1:23" ht="12.75" customHeight="1">
      <c r="A53" s="96" t="s">
        <v>11</v>
      </c>
      <c r="B53" s="81">
        <v>0.4444444444444444</v>
      </c>
      <c r="C53" s="76" t="str">
        <f>R59</f>
        <v>今宿</v>
      </c>
      <c r="D53" s="68" t="s">
        <v>6</v>
      </c>
      <c r="E53" s="72" t="str">
        <f>P68</f>
        <v>松島</v>
      </c>
      <c r="F53" s="67" t="e">
        <f>H53+H54</f>
        <v>#VALUE!</v>
      </c>
      <c r="G53" s="83" t="s">
        <v>7</v>
      </c>
      <c r="H53" s="16" t="s">
        <v>99</v>
      </c>
      <c r="I53" s="16" t="s">
        <v>6</v>
      </c>
      <c r="J53" s="16" t="s">
        <v>99</v>
      </c>
      <c r="K53" s="83" t="s">
        <v>8</v>
      </c>
      <c r="L53" s="64" t="e">
        <f>J53+J54</f>
        <v>#VALUE!</v>
      </c>
      <c r="M53" s="9" t="s">
        <v>9</v>
      </c>
      <c r="N53" s="17" t="str">
        <f>C53</f>
        <v>今宿</v>
      </c>
      <c r="O53" s="85"/>
      <c r="P53" s="15"/>
      <c r="Q53" s="15"/>
      <c r="R53" s="15"/>
      <c r="S53" s="16"/>
      <c r="T53" s="15"/>
      <c r="U53" s="15"/>
      <c r="V53" s="15"/>
      <c r="W53" s="15"/>
    </row>
    <row r="54" spans="1:23" ht="12.75" customHeight="1">
      <c r="A54" s="96"/>
      <c r="B54" s="81"/>
      <c r="C54" s="77"/>
      <c r="D54" s="69"/>
      <c r="E54" s="73"/>
      <c r="F54" s="82"/>
      <c r="G54" s="84"/>
      <c r="H54" s="62" t="s">
        <v>99</v>
      </c>
      <c r="I54" s="13" t="s">
        <v>6</v>
      </c>
      <c r="J54" s="13" t="s">
        <v>99</v>
      </c>
      <c r="K54" s="84"/>
      <c r="L54" s="65"/>
      <c r="M54" s="13" t="s">
        <v>10</v>
      </c>
      <c r="N54" s="14" t="str">
        <f>E53</f>
        <v>松島</v>
      </c>
      <c r="O54" s="85"/>
      <c r="P54" s="95" t="s">
        <v>12</v>
      </c>
      <c r="Q54" s="15"/>
      <c r="R54" s="15"/>
      <c r="S54" s="16"/>
      <c r="T54" s="15"/>
      <c r="U54" s="15"/>
      <c r="V54" s="95" t="s">
        <v>13</v>
      </c>
      <c r="W54" s="95" t="s">
        <v>14</v>
      </c>
    </row>
    <row r="55" spans="1:23" ht="12.75" customHeight="1">
      <c r="A55" s="96" t="s">
        <v>15</v>
      </c>
      <c r="B55" s="81">
        <v>0.4722222222222222</v>
      </c>
      <c r="C55" s="76" t="str">
        <f>S57</f>
        <v>　</v>
      </c>
      <c r="D55" s="68" t="s">
        <v>6</v>
      </c>
      <c r="E55" s="72" t="str">
        <f>R48</f>
        <v>城浜</v>
      </c>
      <c r="F55" s="67" t="e">
        <f>H55+H56</f>
        <v>#VALUE!</v>
      </c>
      <c r="G55" s="83" t="s">
        <v>7</v>
      </c>
      <c r="H55" s="16" t="s">
        <v>99</v>
      </c>
      <c r="I55" s="16" t="s">
        <v>6</v>
      </c>
      <c r="J55" s="16" t="s">
        <v>99</v>
      </c>
      <c r="K55" s="83" t="s">
        <v>8</v>
      </c>
      <c r="L55" s="64" t="e">
        <f>J55+J56</f>
        <v>#VALUE!</v>
      </c>
      <c r="M55" s="9" t="s">
        <v>9</v>
      </c>
      <c r="N55" s="17" t="str">
        <f>C55</f>
        <v>　</v>
      </c>
      <c r="O55" s="85"/>
      <c r="P55" s="95"/>
      <c r="Q55" s="19"/>
      <c r="R55" s="20"/>
      <c r="S55" s="19"/>
      <c r="T55" s="15"/>
      <c r="U55" s="19"/>
      <c r="V55" s="95"/>
      <c r="W55" s="95"/>
    </row>
    <row r="56" spans="1:23" ht="12.75" customHeight="1">
      <c r="A56" s="96"/>
      <c r="B56" s="81"/>
      <c r="C56" s="77"/>
      <c r="D56" s="69"/>
      <c r="E56" s="73"/>
      <c r="F56" s="82"/>
      <c r="G56" s="84"/>
      <c r="H56" s="62" t="s">
        <v>99</v>
      </c>
      <c r="I56" s="13" t="s">
        <v>6</v>
      </c>
      <c r="J56" s="13" t="s">
        <v>99</v>
      </c>
      <c r="K56" s="84"/>
      <c r="L56" s="65"/>
      <c r="M56" s="13" t="s">
        <v>10</v>
      </c>
      <c r="N56" s="14" t="str">
        <f>E55</f>
        <v>城浜</v>
      </c>
      <c r="O56" s="85"/>
      <c r="P56" s="95"/>
      <c r="Q56" s="19"/>
      <c r="R56" s="21"/>
      <c r="S56" s="22"/>
      <c r="T56" s="23"/>
      <c r="U56" s="24"/>
      <c r="V56" s="95"/>
      <c r="W56" s="95"/>
    </row>
    <row r="57" spans="1:23" ht="12.75" customHeight="1">
      <c r="A57" s="86" t="s">
        <v>16</v>
      </c>
      <c r="B57" s="81">
        <v>0.5</v>
      </c>
      <c r="C57" s="76" t="str">
        <f>T68</f>
        <v>吉野ヶ里</v>
      </c>
      <c r="D57" s="68" t="s">
        <v>6</v>
      </c>
      <c r="E57" s="72" t="str">
        <f>R59</f>
        <v>今宿</v>
      </c>
      <c r="F57" s="67" t="e">
        <f>H57+H58</f>
        <v>#VALUE!</v>
      </c>
      <c r="G57" s="83" t="s">
        <v>7</v>
      </c>
      <c r="H57" s="16" t="s">
        <v>99</v>
      </c>
      <c r="I57" s="16" t="s">
        <v>6</v>
      </c>
      <c r="J57" s="16" t="s">
        <v>99</v>
      </c>
      <c r="K57" s="83" t="s">
        <v>8</v>
      </c>
      <c r="L57" s="64" t="e">
        <f>J57+J58</f>
        <v>#VALUE!</v>
      </c>
      <c r="M57" s="9" t="s">
        <v>9</v>
      </c>
      <c r="N57" s="17" t="str">
        <f>C57</f>
        <v>吉野ヶ里</v>
      </c>
      <c r="O57" s="85"/>
      <c r="P57" s="95"/>
      <c r="Q57" s="87" t="s">
        <v>147</v>
      </c>
      <c r="R57" s="87"/>
      <c r="S57" s="11" t="s">
        <v>152</v>
      </c>
      <c r="T57" s="112" t="s">
        <v>148</v>
      </c>
      <c r="U57" s="11"/>
      <c r="V57" s="95"/>
      <c r="W57" s="95"/>
    </row>
    <row r="58" spans="1:23" ht="12.75" customHeight="1">
      <c r="A58" s="86"/>
      <c r="B58" s="81"/>
      <c r="C58" s="77"/>
      <c r="D58" s="69"/>
      <c r="E58" s="73"/>
      <c r="F58" s="82"/>
      <c r="G58" s="84"/>
      <c r="H58" s="62" t="s">
        <v>99</v>
      </c>
      <c r="I58" s="13" t="s">
        <v>6</v>
      </c>
      <c r="J58" s="13" t="s">
        <v>99</v>
      </c>
      <c r="K58" s="84"/>
      <c r="L58" s="65"/>
      <c r="M58" s="13" t="s">
        <v>10</v>
      </c>
      <c r="N58" s="14" t="str">
        <f>E57</f>
        <v>今宿</v>
      </c>
      <c r="O58" s="85"/>
      <c r="P58" s="95"/>
      <c r="Q58" s="87"/>
      <c r="R58" s="87"/>
      <c r="S58" s="11"/>
      <c r="T58" s="112"/>
      <c r="U58" s="11"/>
      <c r="V58" s="95"/>
      <c r="W58" s="95"/>
    </row>
    <row r="59" spans="1:23" ht="12.75" customHeight="1">
      <c r="A59" s="86" t="s">
        <v>17</v>
      </c>
      <c r="B59" s="81">
        <v>0.5277777777777778</v>
      </c>
      <c r="C59" s="76" t="str">
        <f>Q57</f>
        <v>志免</v>
      </c>
      <c r="D59" s="68" t="s">
        <v>6</v>
      </c>
      <c r="E59" s="72" t="str">
        <f>S57</f>
        <v>　</v>
      </c>
      <c r="F59" s="67" t="e">
        <f>H59+H60</f>
        <v>#VALUE!</v>
      </c>
      <c r="G59" s="83" t="s">
        <v>7</v>
      </c>
      <c r="H59" s="16" t="s">
        <v>99</v>
      </c>
      <c r="I59" s="16" t="s">
        <v>6</v>
      </c>
      <c r="J59" s="16" t="s">
        <v>99</v>
      </c>
      <c r="K59" s="83" t="s">
        <v>8</v>
      </c>
      <c r="L59" s="64" t="e">
        <f>J59+J60</f>
        <v>#VALUE!</v>
      </c>
      <c r="M59" s="9" t="s">
        <v>9</v>
      </c>
      <c r="N59" s="17" t="str">
        <f>C59</f>
        <v>志免</v>
      </c>
      <c r="O59" s="85"/>
      <c r="P59" s="95"/>
      <c r="Q59" s="19"/>
      <c r="R59" s="87" t="s">
        <v>149</v>
      </c>
      <c r="S59" s="87"/>
      <c r="T59" s="87"/>
      <c r="V59" s="95"/>
      <c r="W59" s="95"/>
    </row>
    <row r="60" spans="1:23" ht="12.75" customHeight="1">
      <c r="A60" s="86"/>
      <c r="B60" s="81"/>
      <c r="C60" s="77"/>
      <c r="D60" s="69"/>
      <c r="E60" s="73"/>
      <c r="F60" s="82"/>
      <c r="G60" s="84"/>
      <c r="H60" s="62" t="s">
        <v>99</v>
      </c>
      <c r="I60" s="13" t="s">
        <v>6</v>
      </c>
      <c r="J60" s="13" t="s">
        <v>99</v>
      </c>
      <c r="K60" s="84"/>
      <c r="L60" s="65"/>
      <c r="M60" s="13" t="s">
        <v>10</v>
      </c>
      <c r="N60" s="14" t="str">
        <f>E59</f>
        <v>　</v>
      </c>
      <c r="O60" s="85"/>
      <c r="P60" s="95"/>
      <c r="Q60" s="19"/>
      <c r="R60" s="87"/>
      <c r="S60" s="87"/>
      <c r="T60" s="87"/>
      <c r="U60" s="7"/>
      <c r="V60" s="95"/>
      <c r="W60" s="95"/>
    </row>
    <row r="61" spans="1:23" ht="12.75" customHeight="1" thickBot="1">
      <c r="A61" s="90" t="s">
        <v>18</v>
      </c>
      <c r="B61" s="91">
        <v>0.5555555555555556</v>
      </c>
      <c r="C61" s="76" t="str">
        <f>P68</f>
        <v>松島</v>
      </c>
      <c r="D61" s="68" t="s">
        <v>6</v>
      </c>
      <c r="E61" s="72" t="str">
        <f>T68</f>
        <v>吉野ヶ里</v>
      </c>
      <c r="F61" s="67" t="e">
        <f>H61+H62</f>
        <v>#VALUE!</v>
      </c>
      <c r="G61" s="83" t="s">
        <v>7</v>
      </c>
      <c r="H61" s="16" t="s">
        <v>99</v>
      </c>
      <c r="I61" s="16" t="s">
        <v>6</v>
      </c>
      <c r="J61" s="16" t="s">
        <v>99</v>
      </c>
      <c r="K61" s="83" t="s">
        <v>8</v>
      </c>
      <c r="L61" s="64" t="e">
        <f>J61+J62</f>
        <v>#VALUE!</v>
      </c>
      <c r="M61" s="9" t="s">
        <v>9</v>
      </c>
      <c r="N61" s="17" t="str">
        <f>C61</f>
        <v>松島</v>
      </c>
      <c r="O61" s="85"/>
      <c r="P61" s="95"/>
      <c r="Q61" s="19"/>
      <c r="R61" s="11"/>
      <c r="S61" s="3"/>
      <c r="T61" s="11"/>
      <c r="U61" s="11"/>
      <c r="V61" s="95"/>
      <c r="W61" s="95"/>
    </row>
    <row r="62" spans="1:23" ht="12.75" customHeight="1" thickBot="1" thickTop="1">
      <c r="A62" s="90"/>
      <c r="B62" s="91"/>
      <c r="C62" s="97"/>
      <c r="D62" s="103"/>
      <c r="E62" s="104"/>
      <c r="F62" s="92"/>
      <c r="G62" s="88"/>
      <c r="H62" s="59" t="s">
        <v>99</v>
      </c>
      <c r="I62" s="59" t="s">
        <v>6</v>
      </c>
      <c r="J62" s="59" t="s">
        <v>99</v>
      </c>
      <c r="K62" s="88"/>
      <c r="L62" s="94"/>
      <c r="M62" s="16" t="s">
        <v>10</v>
      </c>
      <c r="N62" s="26" t="str">
        <f>E61</f>
        <v>吉野ヶ里</v>
      </c>
      <c r="O62" s="85"/>
      <c r="P62" s="15"/>
      <c r="Q62" s="15"/>
      <c r="R62" s="15"/>
      <c r="S62" s="16"/>
      <c r="T62" s="15"/>
      <c r="U62" s="15"/>
      <c r="V62" s="15"/>
      <c r="W62" s="15"/>
    </row>
    <row r="63" spans="1:23" ht="12.75" customHeight="1" thickBot="1" thickTop="1">
      <c r="A63" s="93" t="s">
        <v>19</v>
      </c>
      <c r="B63" s="89">
        <v>0.6041666666666666</v>
      </c>
      <c r="C63" s="74" t="s">
        <v>99</v>
      </c>
      <c r="D63" s="71" t="s">
        <v>6</v>
      </c>
      <c r="E63" s="75" t="s">
        <v>76</v>
      </c>
      <c r="F63" s="67" t="e">
        <f>H63+H64</f>
        <v>#VALUE!</v>
      </c>
      <c r="G63" s="83" t="s">
        <v>7</v>
      </c>
      <c r="H63" s="16" t="s">
        <v>99</v>
      </c>
      <c r="I63" s="16" t="s">
        <v>6</v>
      </c>
      <c r="J63" s="16" t="s">
        <v>99</v>
      </c>
      <c r="K63" s="83" t="s">
        <v>8</v>
      </c>
      <c r="L63" s="64" t="e">
        <f>J63+J64</f>
        <v>#VALUE!</v>
      </c>
      <c r="M63" s="28" t="s">
        <v>9</v>
      </c>
      <c r="N63" s="29" t="s">
        <v>20</v>
      </c>
      <c r="O63" s="85"/>
      <c r="P63" s="15"/>
      <c r="Q63" s="15"/>
      <c r="R63" s="15"/>
      <c r="S63" s="16"/>
      <c r="T63" s="15"/>
      <c r="U63" s="15"/>
      <c r="V63" s="15"/>
      <c r="W63" s="15"/>
    </row>
    <row r="64" spans="1:23" ht="12.75" customHeight="1" thickTop="1">
      <c r="A64" s="93"/>
      <c r="B64" s="89"/>
      <c r="C64" s="67"/>
      <c r="D64" s="69"/>
      <c r="E64" s="64"/>
      <c r="F64" s="82"/>
      <c r="G64" s="84"/>
      <c r="H64" s="62" t="s">
        <v>99</v>
      </c>
      <c r="I64" s="13" t="s">
        <v>6</v>
      </c>
      <c r="J64" s="13" t="s">
        <v>99</v>
      </c>
      <c r="K64" s="84"/>
      <c r="L64" s="65"/>
      <c r="M64" s="13" t="s">
        <v>10</v>
      </c>
      <c r="N64" s="14" t="s">
        <v>21</v>
      </c>
      <c r="O64" s="85"/>
      <c r="P64" s="15"/>
      <c r="Q64" s="15"/>
      <c r="R64" s="15"/>
      <c r="S64" s="16"/>
      <c r="T64" s="15"/>
      <c r="U64" s="15"/>
      <c r="V64" s="15"/>
      <c r="W64" s="15"/>
    </row>
    <row r="65" spans="1:23" ht="12.75" customHeight="1">
      <c r="A65" s="86" t="s">
        <v>22</v>
      </c>
      <c r="B65" s="81">
        <v>0.6319444444444444</v>
      </c>
      <c r="C65" s="66" t="s">
        <v>76</v>
      </c>
      <c r="D65" s="68" t="s">
        <v>6</v>
      </c>
      <c r="E65" s="72" t="s">
        <v>99</v>
      </c>
      <c r="F65" s="67" t="e">
        <f>H65+H66</f>
        <v>#VALUE!</v>
      </c>
      <c r="G65" s="83" t="s">
        <v>7</v>
      </c>
      <c r="H65" s="16" t="s">
        <v>99</v>
      </c>
      <c r="I65" s="16" t="s">
        <v>6</v>
      </c>
      <c r="J65" s="16" t="s">
        <v>99</v>
      </c>
      <c r="K65" s="83" t="s">
        <v>8</v>
      </c>
      <c r="L65" s="64" t="e">
        <f>J65+J66</f>
        <v>#VALUE!</v>
      </c>
      <c r="M65" s="9" t="s">
        <v>9</v>
      </c>
      <c r="N65" s="17" t="s">
        <v>23</v>
      </c>
      <c r="O65" s="85"/>
      <c r="P65" s="15"/>
      <c r="Q65" s="15"/>
      <c r="R65" s="20"/>
      <c r="S65" s="19"/>
      <c r="T65" s="15"/>
      <c r="U65" s="19"/>
      <c r="V65" s="15"/>
      <c r="W65" s="15"/>
    </row>
    <row r="66" spans="1:23" ht="12.75" customHeight="1">
      <c r="A66" s="86"/>
      <c r="B66" s="81"/>
      <c r="C66" s="67"/>
      <c r="D66" s="69"/>
      <c r="E66" s="73"/>
      <c r="F66" s="82"/>
      <c r="G66" s="84"/>
      <c r="H66" s="62" t="s">
        <v>99</v>
      </c>
      <c r="I66" s="13" t="s">
        <v>6</v>
      </c>
      <c r="J66" s="13" t="s">
        <v>99</v>
      </c>
      <c r="K66" s="84"/>
      <c r="L66" s="65"/>
      <c r="M66" s="13" t="s">
        <v>10</v>
      </c>
      <c r="N66" s="14" t="s">
        <v>24</v>
      </c>
      <c r="O66" s="85"/>
      <c r="P66" s="15"/>
      <c r="Q66" s="15"/>
      <c r="R66" s="21"/>
      <c r="S66" s="22"/>
      <c r="T66" s="23"/>
      <c r="U66" s="24"/>
      <c r="V66" s="15"/>
      <c r="W66" s="15"/>
    </row>
    <row r="67" spans="1:23" ht="12.75" customHeight="1">
      <c r="A67" s="80" t="s">
        <v>25</v>
      </c>
      <c r="B67" s="81">
        <v>0.6597222222222222</v>
      </c>
      <c r="C67" s="76" t="s">
        <v>99</v>
      </c>
      <c r="D67" s="68" t="s">
        <v>6</v>
      </c>
      <c r="E67" s="70" t="s">
        <v>99</v>
      </c>
      <c r="F67" s="67" t="e">
        <f>H67+H68</f>
        <v>#VALUE!</v>
      </c>
      <c r="G67" s="83" t="s">
        <v>7</v>
      </c>
      <c r="H67" s="16" t="s">
        <v>99</v>
      </c>
      <c r="I67" s="16" t="s">
        <v>6</v>
      </c>
      <c r="J67" s="16" t="s">
        <v>99</v>
      </c>
      <c r="K67" s="83" t="s">
        <v>8</v>
      </c>
      <c r="L67" s="64" t="e">
        <f>J67+J68</f>
        <v>#VALUE!</v>
      </c>
      <c r="M67" s="9" t="s">
        <v>9</v>
      </c>
      <c r="N67" s="17" t="s">
        <v>26</v>
      </c>
      <c r="O67" s="85"/>
      <c r="P67" s="15"/>
      <c r="Q67" s="15"/>
      <c r="R67" s="21"/>
      <c r="S67" s="22"/>
      <c r="T67" s="23"/>
      <c r="U67" s="19"/>
      <c r="V67" s="15"/>
      <c r="W67" s="15"/>
    </row>
    <row r="68" spans="1:23" ht="12.75" customHeight="1">
      <c r="A68" s="80"/>
      <c r="B68" s="81"/>
      <c r="C68" s="77"/>
      <c r="D68" s="69"/>
      <c r="E68" s="64"/>
      <c r="F68" s="82"/>
      <c r="G68" s="84"/>
      <c r="H68" s="62" t="s">
        <v>99</v>
      </c>
      <c r="I68" s="13" t="s">
        <v>6</v>
      </c>
      <c r="J68" s="13" t="s">
        <v>99</v>
      </c>
      <c r="K68" s="84"/>
      <c r="L68" s="65"/>
      <c r="M68" s="13" t="s">
        <v>10</v>
      </c>
      <c r="N68" s="14" t="s">
        <v>27</v>
      </c>
      <c r="O68" s="85"/>
      <c r="P68" s="87" t="s">
        <v>150</v>
      </c>
      <c r="Q68" s="87"/>
      <c r="R68" s="87"/>
      <c r="S68" s="3"/>
      <c r="T68" s="87" t="s">
        <v>151</v>
      </c>
      <c r="U68" s="87"/>
      <c r="V68" s="15"/>
      <c r="W68" s="15"/>
    </row>
    <row r="69" spans="5:21" ht="12.75" customHeight="1">
      <c r="E69" s="113" t="s">
        <v>90</v>
      </c>
      <c r="F69" s="113"/>
      <c r="G69" s="113"/>
      <c r="H69" s="113"/>
      <c r="I69" s="113"/>
      <c r="P69" s="87"/>
      <c r="Q69" s="87"/>
      <c r="R69" s="87"/>
      <c r="T69" s="87"/>
      <c r="U69" s="87"/>
    </row>
    <row r="70" spans="1:24" ht="12.75" customHeight="1">
      <c r="A70" s="79" t="s">
        <v>90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32"/>
    </row>
  </sheetData>
  <sheetProtection/>
  <mergeCells count="316">
    <mergeCell ref="E69:I69"/>
    <mergeCell ref="C28:E28"/>
    <mergeCell ref="F28:L28"/>
    <mergeCell ref="M28:N28"/>
    <mergeCell ref="O29:O30"/>
    <mergeCell ref="E59:E60"/>
    <mergeCell ref="T57:T58"/>
    <mergeCell ref="E43:E44"/>
    <mergeCell ref="F33:F34"/>
    <mergeCell ref="E25:I25"/>
    <mergeCell ref="E47:I47"/>
    <mergeCell ref="C43:C44"/>
    <mergeCell ref="C61:C62"/>
    <mergeCell ref="D61:D62"/>
    <mergeCell ref="E61:E62"/>
    <mergeCell ref="D55:D56"/>
    <mergeCell ref="E55:E56"/>
    <mergeCell ref="C57:C58"/>
    <mergeCell ref="E57:E58"/>
    <mergeCell ref="C59:C60"/>
    <mergeCell ref="D59:D60"/>
    <mergeCell ref="C33:C34"/>
    <mergeCell ref="D33:D34"/>
    <mergeCell ref="E33:E34"/>
    <mergeCell ref="D51:D52"/>
    <mergeCell ref="E51:E52"/>
    <mergeCell ref="C53:C54"/>
    <mergeCell ref="D53:D54"/>
    <mergeCell ref="E35:E36"/>
    <mergeCell ref="C37:C38"/>
    <mergeCell ref="D37:D38"/>
    <mergeCell ref="C11:C12"/>
    <mergeCell ref="D11:D12"/>
    <mergeCell ref="E11:E12"/>
    <mergeCell ref="C13:C14"/>
    <mergeCell ref="D13:D14"/>
    <mergeCell ref="E13:E14"/>
    <mergeCell ref="D7:D8"/>
    <mergeCell ref="C7:C8"/>
    <mergeCell ref="E7:E8"/>
    <mergeCell ref="C9:C10"/>
    <mergeCell ref="D9:D10"/>
    <mergeCell ref="E9:E10"/>
    <mergeCell ref="A9:A10"/>
    <mergeCell ref="A4:N4"/>
    <mergeCell ref="R4:T6"/>
    <mergeCell ref="A5:N5"/>
    <mergeCell ref="C6:E6"/>
    <mergeCell ref="A7:A8"/>
    <mergeCell ref="M6:N6"/>
    <mergeCell ref="F7:F8"/>
    <mergeCell ref="G7:G8"/>
    <mergeCell ref="K7:K8"/>
    <mergeCell ref="L7:L8"/>
    <mergeCell ref="F6:L6"/>
    <mergeCell ref="O7:O8"/>
    <mergeCell ref="B9:B10"/>
    <mergeCell ref="F9:F10"/>
    <mergeCell ref="G9:G10"/>
    <mergeCell ref="K9:K10"/>
    <mergeCell ref="L9:L10"/>
    <mergeCell ref="B7:B8"/>
    <mergeCell ref="O9:O10"/>
    <mergeCell ref="K11:K12"/>
    <mergeCell ref="L11:L12"/>
    <mergeCell ref="A13:A14"/>
    <mergeCell ref="O11:O12"/>
    <mergeCell ref="B13:B14"/>
    <mergeCell ref="A11:A12"/>
    <mergeCell ref="B11:B12"/>
    <mergeCell ref="F11:F12"/>
    <mergeCell ref="G11:G12"/>
    <mergeCell ref="F13:F14"/>
    <mergeCell ref="O15:O16"/>
    <mergeCell ref="O17:O18"/>
    <mergeCell ref="P10:P17"/>
    <mergeCell ref="O13:O14"/>
    <mergeCell ref="Q13:R14"/>
    <mergeCell ref="V10:V17"/>
    <mergeCell ref="W10:W17"/>
    <mergeCell ref="T13:U14"/>
    <mergeCell ref="R15:T16"/>
    <mergeCell ref="G13:G14"/>
    <mergeCell ref="K13:K14"/>
    <mergeCell ref="L13:L14"/>
    <mergeCell ref="G17:G18"/>
    <mergeCell ref="K17:K18"/>
    <mergeCell ref="K15:K16"/>
    <mergeCell ref="L15:L16"/>
    <mergeCell ref="A15:A16"/>
    <mergeCell ref="B15:B16"/>
    <mergeCell ref="F15:F16"/>
    <mergeCell ref="G15:G16"/>
    <mergeCell ref="A17:A18"/>
    <mergeCell ref="K23:K24"/>
    <mergeCell ref="C15:C16"/>
    <mergeCell ref="D15:D16"/>
    <mergeCell ref="E15:E16"/>
    <mergeCell ref="C17:C18"/>
    <mergeCell ref="L23:L24"/>
    <mergeCell ref="A19:A20"/>
    <mergeCell ref="B19:B20"/>
    <mergeCell ref="F19:F20"/>
    <mergeCell ref="G19:G20"/>
    <mergeCell ref="L17:L18"/>
    <mergeCell ref="B17:B18"/>
    <mergeCell ref="F17:F18"/>
    <mergeCell ref="D17:D18"/>
    <mergeCell ref="E17:E18"/>
    <mergeCell ref="O19:O20"/>
    <mergeCell ref="A21:A22"/>
    <mergeCell ref="B21:B22"/>
    <mergeCell ref="F21:F22"/>
    <mergeCell ref="G21:G22"/>
    <mergeCell ref="K21:K22"/>
    <mergeCell ref="L21:L22"/>
    <mergeCell ref="O21:O22"/>
    <mergeCell ref="K19:K20"/>
    <mergeCell ref="L19:L20"/>
    <mergeCell ref="O23:O24"/>
    <mergeCell ref="Q24:R25"/>
    <mergeCell ref="T24:U25"/>
    <mergeCell ref="A26:N26"/>
    <mergeCell ref="R26:T27"/>
    <mergeCell ref="A27:N27"/>
    <mergeCell ref="A23:A24"/>
    <mergeCell ref="B23:B24"/>
    <mergeCell ref="F23:F24"/>
    <mergeCell ref="G23:G24"/>
    <mergeCell ref="A29:A30"/>
    <mergeCell ref="B29:B30"/>
    <mergeCell ref="G29:G30"/>
    <mergeCell ref="K29:K30"/>
    <mergeCell ref="L29:L30"/>
    <mergeCell ref="C29:C30"/>
    <mergeCell ref="A31:A32"/>
    <mergeCell ref="B31:B32"/>
    <mergeCell ref="F31:F32"/>
    <mergeCell ref="G31:G32"/>
    <mergeCell ref="K31:K32"/>
    <mergeCell ref="L31:L32"/>
    <mergeCell ref="C31:C32"/>
    <mergeCell ref="D31:D32"/>
    <mergeCell ref="E31:E32"/>
    <mergeCell ref="O31:O32"/>
    <mergeCell ref="D29:D30"/>
    <mergeCell ref="E29:E30"/>
    <mergeCell ref="V32:V39"/>
    <mergeCell ref="W32:W39"/>
    <mergeCell ref="A33:A34"/>
    <mergeCell ref="B33:B34"/>
    <mergeCell ref="F29:F30"/>
    <mergeCell ref="G33:G34"/>
    <mergeCell ref="K33:K34"/>
    <mergeCell ref="L33:L34"/>
    <mergeCell ref="O33:O34"/>
    <mergeCell ref="G35:G36"/>
    <mergeCell ref="T35:U36"/>
    <mergeCell ref="R37:T38"/>
    <mergeCell ref="K35:K36"/>
    <mergeCell ref="L35:L36"/>
    <mergeCell ref="P32:P39"/>
    <mergeCell ref="L39:L40"/>
    <mergeCell ref="O39:O40"/>
    <mergeCell ref="O35:O36"/>
    <mergeCell ref="K37:K38"/>
    <mergeCell ref="Q35:R36"/>
    <mergeCell ref="L37:L38"/>
    <mergeCell ref="O37:O38"/>
    <mergeCell ref="A35:A36"/>
    <mergeCell ref="B35:B36"/>
    <mergeCell ref="F35:F36"/>
    <mergeCell ref="A37:A38"/>
    <mergeCell ref="B37:B38"/>
    <mergeCell ref="F37:F38"/>
    <mergeCell ref="C35:C36"/>
    <mergeCell ref="D35:D36"/>
    <mergeCell ref="B41:B42"/>
    <mergeCell ref="G41:G42"/>
    <mergeCell ref="G37:G38"/>
    <mergeCell ref="D39:D40"/>
    <mergeCell ref="E39:E40"/>
    <mergeCell ref="E37:E38"/>
    <mergeCell ref="C39:C40"/>
    <mergeCell ref="L41:L42"/>
    <mergeCell ref="A39:A40"/>
    <mergeCell ref="B39:B40"/>
    <mergeCell ref="F39:F40"/>
    <mergeCell ref="G39:G40"/>
    <mergeCell ref="K39:K40"/>
    <mergeCell ref="F41:F42"/>
    <mergeCell ref="O41:O42"/>
    <mergeCell ref="A43:A44"/>
    <mergeCell ref="B43:B44"/>
    <mergeCell ref="F43:F44"/>
    <mergeCell ref="G43:G44"/>
    <mergeCell ref="K43:K44"/>
    <mergeCell ref="L43:L44"/>
    <mergeCell ref="O43:O44"/>
    <mergeCell ref="A41:A42"/>
    <mergeCell ref="K41:K42"/>
    <mergeCell ref="T46:U47"/>
    <mergeCell ref="A48:N48"/>
    <mergeCell ref="R48:T50"/>
    <mergeCell ref="A49:N49"/>
    <mergeCell ref="C50:E50"/>
    <mergeCell ref="F50:L50"/>
    <mergeCell ref="M50:N50"/>
    <mergeCell ref="A45:A46"/>
    <mergeCell ref="B45:B46"/>
    <mergeCell ref="F45:F46"/>
    <mergeCell ref="L51:L52"/>
    <mergeCell ref="F51:F52"/>
    <mergeCell ref="O45:O46"/>
    <mergeCell ref="Q46:R47"/>
    <mergeCell ref="G45:G46"/>
    <mergeCell ref="K45:K46"/>
    <mergeCell ref="L45:L46"/>
    <mergeCell ref="O51:O52"/>
    <mergeCell ref="G51:G52"/>
    <mergeCell ref="K51:K52"/>
    <mergeCell ref="A51:A52"/>
    <mergeCell ref="B51:B52"/>
    <mergeCell ref="A53:A54"/>
    <mergeCell ref="B53:B54"/>
    <mergeCell ref="V54:V61"/>
    <mergeCell ref="W54:W61"/>
    <mergeCell ref="A55:A56"/>
    <mergeCell ref="B55:B56"/>
    <mergeCell ref="F55:F56"/>
    <mergeCell ref="G55:G56"/>
    <mergeCell ref="A57:A58"/>
    <mergeCell ref="B57:B58"/>
    <mergeCell ref="F57:F58"/>
    <mergeCell ref="G57:G58"/>
    <mergeCell ref="G53:G54"/>
    <mergeCell ref="C55:C56"/>
    <mergeCell ref="O53:O54"/>
    <mergeCell ref="F53:F54"/>
    <mergeCell ref="K55:K56"/>
    <mergeCell ref="L55:L56"/>
    <mergeCell ref="O55:O56"/>
    <mergeCell ref="K53:K54"/>
    <mergeCell ref="O61:O62"/>
    <mergeCell ref="O57:O58"/>
    <mergeCell ref="F59:F60"/>
    <mergeCell ref="G59:G60"/>
    <mergeCell ref="K59:K60"/>
    <mergeCell ref="R59:T60"/>
    <mergeCell ref="L59:L60"/>
    <mergeCell ref="O59:O60"/>
    <mergeCell ref="P54:P61"/>
    <mergeCell ref="L53:L54"/>
    <mergeCell ref="Q57:R58"/>
    <mergeCell ref="K57:K58"/>
    <mergeCell ref="L57:L58"/>
    <mergeCell ref="K61:K62"/>
    <mergeCell ref="O63:O64"/>
    <mergeCell ref="A59:A60"/>
    <mergeCell ref="B59:B60"/>
    <mergeCell ref="B63:B64"/>
    <mergeCell ref="A61:A62"/>
    <mergeCell ref="B61:B62"/>
    <mergeCell ref="F61:F62"/>
    <mergeCell ref="G61:G62"/>
    <mergeCell ref="F63:F64"/>
    <mergeCell ref="O67:O68"/>
    <mergeCell ref="P68:R69"/>
    <mergeCell ref="T68:U69"/>
    <mergeCell ref="G63:G64"/>
    <mergeCell ref="K63:K64"/>
    <mergeCell ref="L63:L64"/>
    <mergeCell ref="L61:L62"/>
    <mergeCell ref="A65:A66"/>
    <mergeCell ref="B65:B66"/>
    <mergeCell ref="F65:F66"/>
    <mergeCell ref="G65:G66"/>
    <mergeCell ref="K65:K66"/>
    <mergeCell ref="L65:L66"/>
    <mergeCell ref="D65:D66"/>
    <mergeCell ref="A1:Q2"/>
    <mergeCell ref="A70:W70"/>
    <mergeCell ref="A67:A68"/>
    <mergeCell ref="B67:B68"/>
    <mergeCell ref="F67:F68"/>
    <mergeCell ref="G67:G68"/>
    <mergeCell ref="K67:K68"/>
    <mergeCell ref="L67:L68"/>
    <mergeCell ref="O65:O66"/>
    <mergeCell ref="A63:A64"/>
    <mergeCell ref="C19:C20"/>
    <mergeCell ref="E19:E20"/>
    <mergeCell ref="C21:C22"/>
    <mergeCell ref="E21:E22"/>
    <mergeCell ref="E23:E24"/>
    <mergeCell ref="C23:C24"/>
    <mergeCell ref="D19:D20"/>
    <mergeCell ref="D21:D22"/>
    <mergeCell ref="D23:D24"/>
    <mergeCell ref="E45:E46"/>
    <mergeCell ref="C45:C46"/>
    <mergeCell ref="D41:D42"/>
    <mergeCell ref="D45:D46"/>
    <mergeCell ref="D63:D64"/>
    <mergeCell ref="E53:E54"/>
    <mergeCell ref="C41:C42"/>
    <mergeCell ref="E41:E42"/>
    <mergeCell ref="D57:D58"/>
    <mergeCell ref="C51:C52"/>
    <mergeCell ref="D67:D68"/>
    <mergeCell ref="C63:C64"/>
    <mergeCell ref="E63:E64"/>
    <mergeCell ref="E65:E66"/>
    <mergeCell ref="C65:C66"/>
    <mergeCell ref="E67:E68"/>
    <mergeCell ref="C67:C68"/>
  </mergeCells>
  <printOptions/>
  <pageMargins left="0.7874015748031497" right="0.3937007874015748" top="0.7874015748031497" bottom="0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showGridLines="0" zoomScalePageLayoutView="0" workbookViewId="0" topLeftCell="A1">
      <selection activeCell="A70" sqref="A70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7.50390625" style="33" customWidth="1"/>
    <col min="4" max="4" width="1.875" style="33" customWidth="1"/>
    <col min="5" max="5" width="7.50390625" style="33" customWidth="1"/>
    <col min="6" max="6" width="1.875" style="33" customWidth="1"/>
    <col min="7" max="7" width="1.25" style="33" customWidth="1"/>
    <col min="8" max="8" width="2.50390625" style="33" customWidth="1"/>
    <col min="9" max="9" width="1.4921875" style="33" customWidth="1"/>
    <col min="10" max="10" width="2.50390625" style="1" customWidth="1"/>
    <col min="11" max="11" width="1.25" style="1" customWidth="1"/>
    <col min="12" max="13" width="1.875" style="1" customWidth="1"/>
    <col min="14" max="14" width="6.625" style="33" customWidth="1"/>
    <col min="15" max="15" width="2.125" style="34" customWidth="1"/>
    <col min="16" max="16" width="3.00390625" style="1" customWidth="1"/>
    <col min="17" max="17" width="3.75390625" style="1" customWidth="1"/>
    <col min="18" max="18" width="7.875" style="1" customWidth="1"/>
    <col min="19" max="19" width="5.75390625" style="2" customWidth="1"/>
    <col min="20" max="20" width="7.875" style="1" customWidth="1"/>
    <col min="21" max="21" width="1.75390625" style="1" customWidth="1"/>
    <col min="22" max="22" width="4.50390625" style="1" customWidth="1"/>
    <col min="23" max="23" width="4.00390625" style="1" customWidth="1"/>
    <col min="24" max="16384" width="9.00390625" style="34" customWidth="1"/>
  </cols>
  <sheetData>
    <row r="1" spans="1:24" ht="12.75" customHeight="1">
      <c r="A1" s="78" t="s">
        <v>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52"/>
      <c r="S1" s="52"/>
      <c r="T1" s="52"/>
      <c r="U1" s="52"/>
      <c r="V1" s="52"/>
      <c r="W1" s="52"/>
      <c r="X1" s="52"/>
    </row>
    <row r="2" spans="1:24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52"/>
      <c r="S2" s="52"/>
      <c r="T2" s="52"/>
      <c r="U2" s="52"/>
      <c r="V2" s="52"/>
      <c r="W2" s="52"/>
      <c r="X2" s="52"/>
    </row>
    <row r="3" spans="1:24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17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0" ht="12.75" customHeight="1">
      <c r="A5" s="106" t="s">
        <v>92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R5" s="87" t="s">
        <v>103</v>
      </c>
      <c r="S5" s="87"/>
      <c r="T5" s="87"/>
    </row>
    <row r="6" spans="1:20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R6" s="87"/>
      <c r="S6" s="87"/>
      <c r="T6" s="87"/>
    </row>
    <row r="7" spans="1:23" ht="12.75" customHeight="1">
      <c r="A7" s="4"/>
      <c r="B7" s="5" t="s">
        <v>1</v>
      </c>
      <c r="C7" s="122" t="s">
        <v>2</v>
      </c>
      <c r="D7" s="122"/>
      <c r="E7" s="122"/>
      <c r="F7" s="101" t="s">
        <v>3</v>
      </c>
      <c r="G7" s="101"/>
      <c r="H7" s="101"/>
      <c r="I7" s="101"/>
      <c r="J7" s="101"/>
      <c r="K7" s="101"/>
      <c r="L7" s="101"/>
      <c r="M7" s="123" t="s">
        <v>29</v>
      </c>
      <c r="N7" s="123"/>
      <c r="P7" s="7"/>
      <c r="Q7" s="7"/>
      <c r="R7" s="87"/>
      <c r="S7" s="87"/>
      <c r="T7" s="87"/>
      <c r="U7" s="7"/>
      <c r="V7" s="7"/>
      <c r="W7" s="7"/>
    </row>
    <row r="8" spans="1:23" ht="12.75" customHeight="1">
      <c r="A8" s="96" t="s">
        <v>5</v>
      </c>
      <c r="B8" s="116">
        <v>0.375</v>
      </c>
      <c r="C8" s="76" t="str">
        <f>R5</f>
        <v>　</v>
      </c>
      <c r="D8" s="68" t="s">
        <v>6</v>
      </c>
      <c r="E8" s="72" t="str">
        <f>Q14</f>
        <v>　</v>
      </c>
      <c r="F8" s="67" t="e">
        <f>H8+H9</f>
        <v>#VALUE!</v>
      </c>
      <c r="G8" s="83" t="s">
        <v>7</v>
      </c>
      <c r="H8" s="16" t="s">
        <v>99</v>
      </c>
      <c r="I8" s="16" t="s">
        <v>6</v>
      </c>
      <c r="J8" s="16" t="s">
        <v>99</v>
      </c>
      <c r="K8" s="83" t="s">
        <v>8</v>
      </c>
      <c r="L8" s="64" t="e">
        <f>J8+J9</f>
        <v>#VALUE!</v>
      </c>
      <c r="M8" s="9" t="s">
        <v>9</v>
      </c>
      <c r="N8" s="10" t="str">
        <f>C8</f>
        <v>　</v>
      </c>
      <c r="P8" s="11"/>
      <c r="Q8" s="11"/>
      <c r="R8" s="11"/>
      <c r="S8" s="3"/>
      <c r="T8" s="11"/>
      <c r="U8" s="11"/>
      <c r="V8" s="11"/>
      <c r="W8" s="11"/>
    </row>
    <row r="9" spans="1:23" ht="12.75" customHeight="1">
      <c r="A9" s="96"/>
      <c r="B9" s="116"/>
      <c r="C9" s="77"/>
      <c r="D9" s="69"/>
      <c r="E9" s="73"/>
      <c r="F9" s="82"/>
      <c r="G9" s="84"/>
      <c r="H9" s="62" t="s">
        <v>99</v>
      </c>
      <c r="I9" s="13" t="s">
        <v>6</v>
      </c>
      <c r="J9" s="13" t="s">
        <v>99</v>
      </c>
      <c r="K9" s="84"/>
      <c r="L9" s="65"/>
      <c r="M9" s="13" t="s">
        <v>10</v>
      </c>
      <c r="N9" s="14" t="str">
        <f>E8</f>
        <v>　</v>
      </c>
      <c r="P9" s="15"/>
      <c r="Q9" s="15"/>
      <c r="R9" s="15"/>
      <c r="S9" s="16"/>
      <c r="T9" s="15"/>
      <c r="U9" s="15"/>
      <c r="V9" s="15"/>
      <c r="W9" s="15"/>
    </row>
    <row r="10" spans="1:23" ht="12.75" customHeight="1">
      <c r="A10" s="96" t="s">
        <v>11</v>
      </c>
      <c r="B10" s="116">
        <v>0.40277777777777773</v>
      </c>
      <c r="C10" s="76" t="str">
        <f>R16</f>
        <v>　</v>
      </c>
      <c r="D10" s="68" t="s">
        <v>6</v>
      </c>
      <c r="E10" s="72" t="str">
        <f>Q25</f>
        <v>　</v>
      </c>
      <c r="F10" s="67" t="e">
        <f>H10+H11</f>
        <v>#VALUE!</v>
      </c>
      <c r="G10" s="83" t="s">
        <v>7</v>
      </c>
      <c r="H10" s="16" t="s">
        <v>99</v>
      </c>
      <c r="I10" s="16" t="s">
        <v>6</v>
      </c>
      <c r="J10" s="16" t="s">
        <v>99</v>
      </c>
      <c r="K10" s="83" t="s">
        <v>8</v>
      </c>
      <c r="L10" s="64" t="e">
        <f>J10+J11</f>
        <v>#VALUE!</v>
      </c>
      <c r="M10" s="9" t="s">
        <v>9</v>
      </c>
      <c r="N10" s="17" t="str">
        <f>C10</f>
        <v>　</v>
      </c>
      <c r="P10" s="15"/>
      <c r="Q10" s="15"/>
      <c r="R10" s="15"/>
      <c r="S10" s="16"/>
      <c r="T10" s="15"/>
      <c r="U10" s="15"/>
      <c r="V10" s="15"/>
      <c r="W10" s="15"/>
    </row>
    <row r="11" spans="1:23" ht="12.75" customHeight="1">
      <c r="A11" s="96"/>
      <c r="B11" s="116"/>
      <c r="C11" s="77"/>
      <c r="D11" s="69"/>
      <c r="E11" s="73"/>
      <c r="F11" s="82"/>
      <c r="G11" s="84"/>
      <c r="H11" s="62" t="s">
        <v>99</v>
      </c>
      <c r="I11" s="13" t="s">
        <v>6</v>
      </c>
      <c r="J11" s="13" t="s">
        <v>99</v>
      </c>
      <c r="K11" s="84"/>
      <c r="L11" s="65"/>
      <c r="M11" s="13" t="s">
        <v>10</v>
      </c>
      <c r="N11" s="14" t="str">
        <f>E10</f>
        <v>　</v>
      </c>
      <c r="P11" s="95" t="s">
        <v>12</v>
      </c>
      <c r="Q11" s="15"/>
      <c r="R11" s="15"/>
      <c r="S11" s="16"/>
      <c r="T11" s="15"/>
      <c r="U11" s="15"/>
      <c r="V11" s="95" t="s">
        <v>13</v>
      </c>
      <c r="W11" s="95" t="s">
        <v>14</v>
      </c>
    </row>
    <row r="12" spans="1:23" ht="12.75" customHeight="1">
      <c r="A12" s="96" t="s">
        <v>15</v>
      </c>
      <c r="B12" s="116">
        <v>0.4305555555555556</v>
      </c>
      <c r="C12" s="76" t="str">
        <f>T14</f>
        <v>　</v>
      </c>
      <c r="D12" s="68" t="s">
        <v>6</v>
      </c>
      <c r="E12" s="72" t="str">
        <f>R5</f>
        <v>　</v>
      </c>
      <c r="F12" s="67" t="e">
        <f>H12+H13</f>
        <v>#VALUE!</v>
      </c>
      <c r="G12" s="83" t="s">
        <v>7</v>
      </c>
      <c r="H12" s="16" t="s">
        <v>99</v>
      </c>
      <c r="I12" s="16" t="s">
        <v>6</v>
      </c>
      <c r="J12" s="16" t="s">
        <v>99</v>
      </c>
      <c r="K12" s="83" t="s">
        <v>8</v>
      </c>
      <c r="L12" s="64" t="e">
        <f>J12+J13</f>
        <v>#VALUE!</v>
      </c>
      <c r="M12" s="9" t="s">
        <v>9</v>
      </c>
      <c r="N12" s="17" t="str">
        <f>C12</f>
        <v>　</v>
      </c>
      <c r="P12" s="95"/>
      <c r="Q12" s="19"/>
      <c r="R12" s="20"/>
      <c r="S12" s="19"/>
      <c r="T12" s="15"/>
      <c r="U12" s="19"/>
      <c r="V12" s="95"/>
      <c r="W12" s="95"/>
    </row>
    <row r="13" spans="1:23" ht="12.75" customHeight="1">
      <c r="A13" s="96"/>
      <c r="B13" s="116"/>
      <c r="C13" s="77"/>
      <c r="D13" s="69"/>
      <c r="E13" s="73"/>
      <c r="F13" s="82"/>
      <c r="G13" s="84"/>
      <c r="H13" s="62" t="s">
        <v>99</v>
      </c>
      <c r="I13" s="13" t="s">
        <v>6</v>
      </c>
      <c r="J13" s="13" t="s">
        <v>99</v>
      </c>
      <c r="K13" s="84"/>
      <c r="L13" s="65"/>
      <c r="M13" s="13" t="s">
        <v>10</v>
      </c>
      <c r="N13" s="14" t="str">
        <f>E12</f>
        <v>　</v>
      </c>
      <c r="P13" s="95"/>
      <c r="Q13" s="19"/>
      <c r="R13" s="21"/>
      <c r="S13" s="22"/>
      <c r="T13" s="23"/>
      <c r="U13" s="24"/>
      <c r="V13" s="95"/>
      <c r="W13" s="95"/>
    </row>
    <row r="14" spans="1:23" ht="12.75" customHeight="1">
      <c r="A14" s="86" t="s">
        <v>16</v>
      </c>
      <c r="B14" s="116">
        <v>0.4583333333333333</v>
      </c>
      <c r="C14" s="76" t="str">
        <f>T25</f>
        <v>　</v>
      </c>
      <c r="D14" s="68" t="s">
        <v>6</v>
      </c>
      <c r="E14" s="72" t="str">
        <f>R16</f>
        <v>　</v>
      </c>
      <c r="F14" s="67" t="e">
        <f>H14+H15</f>
        <v>#VALUE!</v>
      </c>
      <c r="G14" s="83" t="s">
        <v>7</v>
      </c>
      <c r="H14" s="16" t="s">
        <v>99</v>
      </c>
      <c r="I14" s="16" t="s">
        <v>6</v>
      </c>
      <c r="J14" s="16" t="s">
        <v>99</v>
      </c>
      <c r="K14" s="83" t="s">
        <v>8</v>
      </c>
      <c r="L14" s="64" t="e">
        <f>J14+J15</f>
        <v>#VALUE!</v>
      </c>
      <c r="M14" s="9" t="s">
        <v>9</v>
      </c>
      <c r="N14" s="17" t="str">
        <f>C14</f>
        <v>　</v>
      </c>
      <c r="P14" s="95"/>
      <c r="Q14" s="87" t="s">
        <v>103</v>
      </c>
      <c r="R14" s="87"/>
      <c r="T14" s="87" t="s">
        <v>67</v>
      </c>
      <c r="U14" s="87"/>
      <c r="V14" s="95"/>
      <c r="W14" s="95"/>
    </row>
    <row r="15" spans="1:23" ht="12.75" customHeight="1">
      <c r="A15" s="86"/>
      <c r="B15" s="116"/>
      <c r="C15" s="77"/>
      <c r="D15" s="69"/>
      <c r="E15" s="73"/>
      <c r="F15" s="82"/>
      <c r="G15" s="84"/>
      <c r="H15" s="62" t="s">
        <v>99</v>
      </c>
      <c r="I15" s="13" t="s">
        <v>6</v>
      </c>
      <c r="J15" s="13" t="s">
        <v>99</v>
      </c>
      <c r="K15" s="84"/>
      <c r="L15" s="65"/>
      <c r="M15" s="13" t="s">
        <v>10</v>
      </c>
      <c r="N15" s="14" t="str">
        <f>E14</f>
        <v>　</v>
      </c>
      <c r="P15" s="95"/>
      <c r="Q15" s="87"/>
      <c r="R15" s="87"/>
      <c r="T15" s="87"/>
      <c r="U15" s="87"/>
      <c r="V15" s="95"/>
      <c r="W15" s="95"/>
    </row>
    <row r="16" spans="1:23" ht="12.75" customHeight="1">
      <c r="A16" s="86" t="s">
        <v>17</v>
      </c>
      <c r="B16" s="116">
        <v>0.4861111111111111</v>
      </c>
      <c r="C16" s="76" t="str">
        <f>Q14</f>
        <v>　</v>
      </c>
      <c r="D16" s="68" t="s">
        <v>6</v>
      </c>
      <c r="E16" s="72" t="str">
        <f>T14</f>
        <v>　</v>
      </c>
      <c r="F16" s="67" t="e">
        <f>H16+H17</f>
        <v>#VALUE!</v>
      </c>
      <c r="G16" s="83" t="s">
        <v>7</v>
      </c>
      <c r="H16" s="16" t="s">
        <v>99</v>
      </c>
      <c r="I16" s="16" t="s">
        <v>6</v>
      </c>
      <c r="J16" s="16" t="s">
        <v>99</v>
      </c>
      <c r="K16" s="83" t="s">
        <v>8</v>
      </c>
      <c r="L16" s="64" t="e">
        <f>J16+J17</f>
        <v>#VALUE!</v>
      </c>
      <c r="M16" s="9" t="s">
        <v>9</v>
      </c>
      <c r="N16" s="17" t="str">
        <f>C16</f>
        <v>　</v>
      </c>
      <c r="P16" s="95"/>
      <c r="Q16" s="19"/>
      <c r="R16" s="87" t="s">
        <v>104</v>
      </c>
      <c r="S16" s="87"/>
      <c r="T16" s="87"/>
      <c r="V16" s="95"/>
      <c r="W16" s="95"/>
    </row>
    <row r="17" spans="1:23" ht="12.75" customHeight="1">
      <c r="A17" s="86"/>
      <c r="B17" s="116"/>
      <c r="C17" s="77"/>
      <c r="D17" s="69"/>
      <c r="E17" s="73"/>
      <c r="F17" s="82"/>
      <c r="G17" s="84"/>
      <c r="H17" s="62" t="s">
        <v>99</v>
      </c>
      <c r="I17" s="13" t="s">
        <v>6</v>
      </c>
      <c r="J17" s="13" t="s">
        <v>99</v>
      </c>
      <c r="K17" s="84"/>
      <c r="L17" s="65"/>
      <c r="M17" s="13" t="s">
        <v>10</v>
      </c>
      <c r="N17" s="14" t="str">
        <f>E16</f>
        <v>　</v>
      </c>
      <c r="P17" s="95"/>
      <c r="Q17" s="19"/>
      <c r="R17" s="87"/>
      <c r="S17" s="87"/>
      <c r="T17" s="87"/>
      <c r="U17" s="7"/>
      <c r="V17" s="95"/>
      <c r="W17" s="95"/>
    </row>
    <row r="18" spans="1:23" ht="12.75" customHeight="1">
      <c r="A18" s="90" t="s">
        <v>18</v>
      </c>
      <c r="B18" s="124">
        <v>0.513888888888889</v>
      </c>
      <c r="C18" s="76" t="str">
        <f>Q25</f>
        <v>　</v>
      </c>
      <c r="D18" s="68" t="s">
        <v>6</v>
      </c>
      <c r="E18" s="72" t="str">
        <f>T25</f>
        <v>　</v>
      </c>
      <c r="F18" s="67" t="e">
        <f>H18+H19</f>
        <v>#VALUE!</v>
      </c>
      <c r="G18" s="83" t="s">
        <v>7</v>
      </c>
      <c r="H18" s="16" t="s">
        <v>99</v>
      </c>
      <c r="I18" s="16" t="s">
        <v>6</v>
      </c>
      <c r="J18" s="16" t="s">
        <v>99</v>
      </c>
      <c r="K18" s="83" t="s">
        <v>8</v>
      </c>
      <c r="L18" s="64" t="e">
        <f>J18+J19</f>
        <v>#VALUE!</v>
      </c>
      <c r="M18" s="9" t="s">
        <v>9</v>
      </c>
      <c r="N18" s="17" t="str">
        <f>C18</f>
        <v>　</v>
      </c>
      <c r="P18" s="95"/>
      <c r="Q18" s="19"/>
      <c r="R18" s="11"/>
      <c r="S18" s="3"/>
      <c r="T18" s="11"/>
      <c r="U18" s="11"/>
      <c r="V18" s="95"/>
      <c r="W18" s="95"/>
    </row>
    <row r="19" spans="1:23" ht="12.75" customHeight="1" thickBot="1">
      <c r="A19" s="90"/>
      <c r="B19" s="124"/>
      <c r="C19" s="97"/>
      <c r="D19" s="103"/>
      <c r="E19" s="104"/>
      <c r="F19" s="92"/>
      <c r="G19" s="88"/>
      <c r="H19" s="59" t="s">
        <v>99</v>
      </c>
      <c r="I19" s="59" t="s">
        <v>6</v>
      </c>
      <c r="J19" s="59" t="s">
        <v>99</v>
      </c>
      <c r="K19" s="88"/>
      <c r="L19" s="94"/>
      <c r="M19" s="16" t="s">
        <v>10</v>
      </c>
      <c r="N19" s="26" t="str">
        <f>E18</f>
        <v>　</v>
      </c>
      <c r="P19" s="15"/>
      <c r="Q19" s="15"/>
      <c r="R19" s="15"/>
      <c r="S19" s="16"/>
      <c r="T19" s="15"/>
      <c r="U19" s="15"/>
      <c r="V19" s="15"/>
      <c r="W19" s="15"/>
    </row>
    <row r="20" spans="1:23" ht="12.75" customHeight="1" thickBot="1" thickTop="1">
      <c r="A20" s="93" t="s">
        <v>19</v>
      </c>
      <c r="B20" s="118">
        <v>0.5625</v>
      </c>
      <c r="C20" s="28" t="s">
        <v>113</v>
      </c>
      <c r="D20" s="27" t="s">
        <v>6</v>
      </c>
      <c r="E20" s="29" t="s">
        <v>113</v>
      </c>
      <c r="F20" s="67" t="e">
        <f>H20+H21</f>
        <v>#VALUE!</v>
      </c>
      <c r="G20" s="83" t="s">
        <v>7</v>
      </c>
      <c r="H20" s="16" t="s">
        <v>99</v>
      </c>
      <c r="I20" s="16" t="s">
        <v>6</v>
      </c>
      <c r="J20" s="16" t="s">
        <v>99</v>
      </c>
      <c r="K20" s="83" t="s">
        <v>8</v>
      </c>
      <c r="L20" s="64" t="e">
        <f>J20+J21</f>
        <v>#VALUE!</v>
      </c>
      <c r="M20" s="28" t="s">
        <v>9</v>
      </c>
      <c r="N20" s="29" t="s">
        <v>20</v>
      </c>
      <c r="P20" s="15"/>
      <c r="Q20" s="15"/>
      <c r="R20" s="15"/>
      <c r="S20" s="16"/>
      <c r="T20" s="15"/>
      <c r="U20" s="15"/>
      <c r="V20" s="15"/>
      <c r="W20" s="15"/>
    </row>
    <row r="21" spans="1:23" ht="12.75" customHeight="1" thickTop="1">
      <c r="A21" s="93"/>
      <c r="B21" s="118"/>
      <c r="C21" s="35" t="s">
        <v>20</v>
      </c>
      <c r="D21" s="13"/>
      <c r="E21" s="14" t="s">
        <v>95</v>
      </c>
      <c r="F21" s="82"/>
      <c r="G21" s="84"/>
      <c r="H21" s="62" t="s">
        <v>99</v>
      </c>
      <c r="I21" s="13" t="s">
        <v>6</v>
      </c>
      <c r="J21" s="13" t="s">
        <v>99</v>
      </c>
      <c r="K21" s="84"/>
      <c r="L21" s="65"/>
      <c r="M21" s="13" t="s">
        <v>10</v>
      </c>
      <c r="N21" s="14" t="s">
        <v>21</v>
      </c>
      <c r="P21" s="15"/>
      <c r="Q21" s="15"/>
      <c r="R21" s="15"/>
      <c r="S21" s="16"/>
      <c r="T21" s="15"/>
      <c r="U21" s="15"/>
      <c r="V21" s="15"/>
      <c r="W21" s="15"/>
    </row>
    <row r="22" spans="1:23" ht="12.75" customHeight="1">
      <c r="A22" s="86" t="s">
        <v>22</v>
      </c>
      <c r="B22" s="116">
        <v>0.5902777777777778</v>
      </c>
      <c r="C22" s="25" t="s">
        <v>76</v>
      </c>
      <c r="D22" s="9" t="s">
        <v>6</v>
      </c>
      <c r="E22" s="17" t="s">
        <v>113</v>
      </c>
      <c r="F22" s="67" t="e">
        <f>H22+H23</f>
        <v>#VALUE!</v>
      </c>
      <c r="G22" s="83" t="s">
        <v>7</v>
      </c>
      <c r="H22" s="16" t="s">
        <v>99</v>
      </c>
      <c r="I22" s="16" t="s">
        <v>6</v>
      </c>
      <c r="J22" s="16" t="s">
        <v>99</v>
      </c>
      <c r="K22" s="83" t="s">
        <v>8</v>
      </c>
      <c r="L22" s="64" t="e">
        <f>J22+J23</f>
        <v>#VALUE!</v>
      </c>
      <c r="M22" s="9" t="s">
        <v>9</v>
      </c>
      <c r="N22" s="17" t="s">
        <v>23</v>
      </c>
      <c r="P22" s="15"/>
      <c r="Q22" s="15"/>
      <c r="R22" s="20"/>
      <c r="S22" s="19"/>
      <c r="T22" s="15"/>
      <c r="U22" s="19"/>
      <c r="V22" s="15"/>
      <c r="W22" s="15"/>
    </row>
    <row r="23" spans="1:23" ht="12.75" customHeight="1">
      <c r="A23" s="86"/>
      <c r="B23" s="116"/>
      <c r="C23" s="35" t="s">
        <v>23</v>
      </c>
      <c r="D23" s="13"/>
      <c r="E23" s="14" t="s">
        <v>24</v>
      </c>
      <c r="F23" s="82"/>
      <c r="G23" s="84"/>
      <c r="H23" s="62" t="s">
        <v>99</v>
      </c>
      <c r="I23" s="13" t="s">
        <v>6</v>
      </c>
      <c r="J23" s="13" t="s">
        <v>99</v>
      </c>
      <c r="K23" s="84"/>
      <c r="L23" s="65"/>
      <c r="M23" s="13" t="s">
        <v>10</v>
      </c>
      <c r="N23" s="14" t="s">
        <v>24</v>
      </c>
      <c r="P23" s="15"/>
      <c r="Q23" s="15"/>
      <c r="R23" s="21"/>
      <c r="S23" s="22"/>
      <c r="T23" s="23"/>
      <c r="U23" s="24"/>
      <c r="V23" s="15"/>
      <c r="W23" s="15"/>
    </row>
    <row r="24" spans="1:23" ht="12.75" customHeight="1">
      <c r="A24" s="80" t="s">
        <v>25</v>
      </c>
      <c r="B24" s="117">
        <v>0.6180555555555556</v>
      </c>
      <c r="C24" s="25" t="s">
        <v>76</v>
      </c>
      <c r="D24" s="9" t="s">
        <v>6</v>
      </c>
      <c r="E24" s="17" t="s">
        <v>115</v>
      </c>
      <c r="F24" s="67" t="e">
        <f>H24+H25</f>
        <v>#VALUE!</v>
      </c>
      <c r="G24" s="83" t="s">
        <v>7</v>
      </c>
      <c r="H24" s="16" t="s">
        <v>99</v>
      </c>
      <c r="I24" s="16" t="s">
        <v>6</v>
      </c>
      <c r="J24" s="16" t="s">
        <v>99</v>
      </c>
      <c r="K24" s="83" t="s">
        <v>8</v>
      </c>
      <c r="L24" s="64" t="e">
        <f>J24+J25</f>
        <v>#VALUE!</v>
      </c>
      <c r="M24" s="9" t="s">
        <v>9</v>
      </c>
      <c r="N24" s="64" t="s">
        <v>30</v>
      </c>
      <c r="P24" s="15"/>
      <c r="Q24" s="15"/>
      <c r="R24" s="21"/>
      <c r="S24" s="22"/>
      <c r="T24" s="23"/>
      <c r="U24" s="19"/>
      <c r="V24" s="15"/>
      <c r="W24" s="15"/>
    </row>
    <row r="25" spans="1:23" ht="12.75" customHeight="1">
      <c r="A25" s="80"/>
      <c r="B25" s="117"/>
      <c r="C25" s="67" t="s">
        <v>97</v>
      </c>
      <c r="D25" s="83"/>
      <c r="E25" s="64"/>
      <c r="F25" s="82"/>
      <c r="G25" s="84"/>
      <c r="H25" s="62" t="s">
        <v>99</v>
      </c>
      <c r="I25" s="13" t="s">
        <v>6</v>
      </c>
      <c r="J25" s="13" t="s">
        <v>99</v>
      </c>
      <c r="K25" s="84"/>
      <c r="L25" s="65"/>
      <c r="M25" s="13" t="s">
        <v>10</v>
      </c>
      <c r="N25" s="64"/>
      <c r="P25" s="15"/>
      <c r="Q25" s="87" t="s">
        <v>107</v>
      </c>
      <c r="R25" s="87"/>
      <c r="S25" s="18"/>
      <c r="T25" s="87" t="s">
        <v>104</v>
      </c>
      <c r="U25" s="87"/>
      <c r="V25" s="15"/>
      <c r="W25" s="15"/>
    </row>
    <row r="26" spans="3:21" ht="12.75" customHeight="1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Q26" s="87"/>
      <c r="R26" s="87"/>
      <c r="S26" s="18"/>
      <c r="T26" s="87"/>
      <c r="U26" s="87"/>
    </row>
    <row r="27" spans="1:20" ht="12.75" customHeight="1">
      <c r="A27" s="109" t="s">
        <v>84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R27" s="87" t="s">
        <v>104</v>
      </c>
      <c r="S27" s="87"/>
      <c r="T27" s="87"/>
    </row>
    <row r="28" spans="18:20" ht="12.75" customHeight="1">
      <c r="R28" s="87"/>
      <c r="S28" s="87"/>
      <c r="T28" s="87"/>
    </row>
    <row r="29" spans="1:23" ht="12.75" customHeight="1">
      <c r="A29" s="4"/>
      <c r="B29" s="5" t="s">
        <v>1</v>
      </c>
      <c r="C29" s="122" t="s">
        <v>2</v>
      </c>
      <c r="D29" s="122"/>
      <c r="E29" s="122"/>
      <c r="F29" s="101" t="s">
        <v>3</v>
      </c>
      <c r="G29" s="101"/>
      <c r="H29" s="101"/>
      <c r="I29" s="101"/>
      <c r="J29" s="101"/>
      <c r="K29" s="101"/>
      <c r="L29" s="101"/>
      <c r="M29" s="123" t="s">
        <v>29</v>
      </c>
      <c r="N29" s="123"/>
      <c r="P29" s="7"/>
      <c r="Q29" s="7"/>
      <c r="R29" s="30"/>
      <c r="T29" s="30"/>
      <c r="U29" s="7"/>
      <c r="V29" s="7"/>
      <c r="W29" s="7"/>
    </row>
    <row r="30" spans="1:23" ht="12.75" customHeight="1">
      <c r="A30" s="96" t="s">
        <v>5</v>
      </c>
      <c r="B30" s="116">
        <v>0.375</v>
      </c>
      <c r="C30" s="76" t="str">
        <f>R27</f>
        <v>　</v>
      </c>
      <c r="D30" s="68" t="s">
        <v>6</v>
      </c>
      <c r="E30" s="72" t="str">
        <f>Q36</f>
        <v>　</v>
      </c>
      <c r="F30" s="67" t="e">
        <f>H30+H31</f>
        <v>#VALUE!</v>
      </c>
      <c r="G30" s="83" t="s">
        <v>7</v>
      </c>
      <c r="H30" s="16" t="s">
        <v>99</v>
      </c>
      <c r="I30" s="16" t="s">
        <v>6</v>
      </c>
      <c r="J30" s="16" t="s">
        <v>99</v>
      </c>
      <c r="K30" s="83" t="s">
        <v>8</v>
      </c>
      <c r="L30" s="64" t="e">
        <f>J30+J31</f>
        <v>#VALUE!</v>
      </c>
      <c r="M30" s="9" t="s">
        <v>9</v>
      </c>
      <c r="N30" s="10" t="str">
        <f>C30</f>
        <v>　</v>
      </c>
      <c r="P30" s="11"/>
      <c r="Q30" s="11"/>
      <c r="R30" s="11"/>
      <c r="S30" s="3"/>
      <c r="T30" s="11"/>
      <c r="U30" s="11"/>
      <c r="V30" s="11"/>
      <c r="W30" s="11"/>
    </row>
    <row r="31" spans="1:23" ht="12.75" customHeight="1">
      <c r="A31" s="96"/>
      <c r="B31" s="116"/>
      <c r="C31" s="77"/>
      <c r="D31" s="69"/>
      <c r="E31" s="73"/>
      <c r="F31" s="82"/>
      <c r="G31" s="84"/>
      <c r="H31" s="62" t="s">
        <v>99</v>
      </c>
      <c r="I31" s="13" t="s">
        <v>6</v>
      </c>
      <c r="J31" s="13" t="s">
        <v>99</v>
      </c>
      <c r="K31" s="84"/>
      <c r="L31" s="65"/>
      <c r="M31" s="13" t="s">
        <v>10</v>
      </c>
      <c r="N31" s="14" t="str">
        <f>E30</f>
        <v>　</v>
      </c>
      <c r="P31" s="15"/>
      <c r="Q31" s="15"/>
      <c r="R31" s="15"/>
      <c r="S31" s="16"/>
      <c r="T31" s="15"/>
      <c r="U31" s="15"/>
      <c r="V31" s="15"/>
      <c r="W31" s="15"/>
    </row>
    <row r="32" spans="1:23" ht="12.75" customHeight="1">
      <c r="A32" s="96" t="s">
        <v>11</v>
      </c>
      <c r="B32" s="116">
        <v>0.40277777777777773</v>
      </c>
      <c r="C32" s="76" t="str">
        <f>S39</f>
        <v>　</v>
      </c>
      <c r="D32" s="68" t="s">
        <v>6</v>
      </c>
      <c r="E32" s="72" t="str">
        <f>Q47</f>
        <v>　</v>
      </c>
      <c r="F32" s="67" t="e">
        <f>H32+H33</f>
        <v>#VALUE!</v>
      </c>
      <c r="G32" s="83" t="s">
        <v>7</v>
      </c>
      <c r="H32" s="16" t="s">
        <v>99</v>
      </c>
      <c r="I32" s="16" t="s">
        <v>6</v>
      </c>
      <c r="J32" s="16" t="s">
        <v>99</v>
      </c>
      <c r="K32" s="83" t="s">
        <v>8</v>
      </c>
      <c r="L32" s="64" t="e">
        <f>J32+J33</f>
        <v>#VALUE!</v>
      </c>
      <c r="M32" s="9" t="s">
        <v>9</v>
      </c>
      <c r="N32" s="17" t="str">
        <f>C32</f>
        <v>　</v>
      </c>
      <c r="P32" s="15"/>
      <c r="Q32" s="15"/>
      <c r="R32" s="15"/>
      <c r="S32" s="16"/>
      <c r="T32" s="15"/>
      <c r="U32" s="15"/>
      <c r="V32" s="15"/>
      <c r="W32" s="15"/>
    </row>
    <row r="33" spans="1:23" ht="12.75" customHeight="1">
      <c r="A33" s="96"/>
      <c r="B33" s="116"/>
      <c r="C33" s="77"/>
      <c r="D33" s="69"/>
      <c r="E33" s="73"/>
      <c r="F33" s="82"/>
      <c r="G33" s="84"/>
      <c r="H33" s="62" t="s">
        <v>99</v>
      </c>
      <c r="I33" s="13" t="s">
        <v>6</v>
      </c>
      <c r="J33" s="13" t="s">
        <v>99</v>
      </c>
      <c r="K33" s="84"/>
      <c r="L33" s="65"/>
      <c r="M33" s="13" t="s">
        <v>10</v>
      </c>
      <c r="N33" s="14" t="str">
        <f>E32</f>
        <v>　</v>
      </c>
      <c r="P33" s="95" t="s">
        <v>12</v>
      </c>
      <c r="Q33" s="15"/>
      <c r="R33" s="15"/>
      <c r="S33" s="16"/>
      <c r="T33" s="15"/>
      <c r="U33" s="15"/>
      <c r="V33" s="95" t="s">
        <v>13</v>
      </c>
      <c r="W33" s="95" t="s">
        <v>14</v>
      </c>
    </row>
    <row r="34" spans="1:23" ht="12.75" customHeight="1">
      <c r="A34" s="96" t="s">
        <v>15</v>
      </c>
      <c r="B34" s="116">
        <v>0.4305555555555556</v>
      </c>
      <c r="C34" s="76" t="str">
        <f>T36</f>
        <v>　</v>
      </c>
      <c r="D34" s="68" t="s">
        <v>6</v>
      </c>
      <c r="E34" s="72" t="str">
        <f>R27</f>
        <v>　</v>
      </c>
      <c r="F34" s="67" t="e">
        <f>H34+H35</f>
        <v>#VALUE!</v>
      </c>
      <c r="G34" s="83" t="s">
        <v>7</v>
      </c>
      <c r="H34" s="16" t="s">
        <v>99</v>
      </c>
      <c r="I34" s="16" t="s">
        <v>6</v>
      </c>
      <c r="J34" s="16" t="s">
        <v>99</v>
      </c>
      <c r="K34" s="83" t="s">
        <v>8</v>
      </c>
      <c r="L34" s="64" t="e">
        <f>J34+J35</f>
        <v>#VALUE!</v>
      </c>
      <c r="M34" s="9" t="s">
        <v>9</v>
      </c>
      <c r="N34" s="17" t="str">
        <f>C34</f>
        <v>　</v>
      </c>
      <c r="P34" s="95"/>
      <c r="Q34" s="19"/>
      <c r="R34" s="20"/>
      <c r="S34" s="19"/>
      <c r="T34" s="15"/>
      <c r="U34" s="19"/>
      <c r="V34" s="95"/>
      <c r="W34" s="95"/>
    </row>
    <row r="35" spans="1:23" ht="12.75" customHeight="1">
      <c r="A35" s="96"/>
      <c r="B35" s="116"/>
      <c r="C35" s="77"/>
      <c r="D35" s="69"/>
      <c r="E35" s="73"/>
      <c r="F35" s="82"/>
      <c r="G35" s="84"/>
      <c r="H35" s="62" t="s">
        <v>99</v>
      </c>
      <c r="I35" s="13" t="s">
        <v>6</v>
      </c>
      <c r="J35" s="13" t="s">
        <v>99</v>
      </c>
      <c r="K35" s="84"/>
      <c r="L35" s="65"/>
      <c r="M35" s="13" t="s">
        <v>10</v>
      </c>
      <c r="N35" s="14" t="str">
        <f>E34</f>
        <v>　</v>
      </c>
      <c r="P35" s="95"/>
      <c r="Q35" s="19"/>
      <c r="R35" s="21"/>
      <c r="S35" s="22"/>
      <c r="T35" s="23"/>
      <c r="U35" s="24"/>
      <c r="V35" s="95"/>
      <c r="W35" s="95"/>
    </row>
    <row r="36" spans="1:23" ht="12.75" customHeight="1">
      <c r="A36" s="86" t="s">
        <v>16</v>
      </c>
      <c r="B36" s="116">
        <v>0.4583333333333333</v>
      </c>
      <c r="C36" s="76" t="str">
        <f>T47</f>
        <v>　</v>
      </c>
      <c r="D36" s="68" t="s">
        <v>6</v>
      </c>
      <c r="E36" s="72" t="str">
        <f>C32</f>
        <v>　</v>
      </c>
      <c r="F36" s="67" t="e">
        <f>H36+H37</f>
        <v>#VALUE!</v>
      </c>
      <c r="G36" s="83" t="s">
        <v>7</v>
      </c>
      <c r="H36" s="16" t="s">
        <v>99</v>
      </c>
      <c r="I36" s="16" t="s">
        <v>6</v>
      </c>
      <c r="J36" s="16" t="s">
        <v>99</v>
      </c>
      <c r="K36" s="83" t="s">
        <v>8</v>
      </c>
      <c r="L36" s="64" t="e">
        <f>J36+J37</f>
        <v>#VALUE!</v>
      </c>
      <c r="M36" s="9" t="s">
        <v>9</v>
      </c>
      <c r="N36" s="17" t="str">
        <f>C36</f>
        <v>　</v>
      </c>
      <c r="P36" s="95"/>
      <c r="Q36" s="87" t="s">
        <v>108</v>
      </c>
      <c r="R36" s="87"/>
      <c r="T36" s="87" t="s">
        <v>104</v>
      </c>
      <c r="U36" s="87"/>
      <c r="V36" s="95"/>
      <c r="W36" s="95"/>
    </row>
    <row r="37" spans="1:23" ht="12.75" customHeight="1">
      <c r="A37" s="86"/>
      <c r="B37" s="116"/>
      <c r="C37" s="77"/>
      <c r="D37" s="69"/>
      <c r="E37" s="73"/>
      <c r="F37" s="82"/>
      <c r="G37" s="84"/>
      <c r="H37" s="62" t="s">
        <v>99</v>
      </c>
      <c r="I37" s="13" t="s">
        <v>6</v>
      </c>
      <c r="J37" s="13" t="s">
        <v>99</v>
      </c>
      <c r="K37" s="84"/>
      <c r="L37" s="65"/>
      <c r="M37" s="13" t="s">
        <v>10</v>
      </c>
      <c r="N37" s="14" t="str">
        <f>E36</f>
        <v>　</v>
      </c>
      <c r="P37" s="95"/>
      <c r="Q37" s="87"/>
      <c r="R37" s="87"/>
      <c r="T37" s="87"/>
      <c r="U37" s="87"/>
      <c r="V37" s="95"/>
      <c r="W37" s="95"/>
    </row>
    <row r="38" spans="1:23" ht="12.75" customHeight="1">
      <c r="A38" s="86" t="s">
        <v>17</v>
      </c>
      <c r="B38" s="116">
        <v>0.4861111111111111</v>
      </c>
      <c r="C38" s="76" t="str">
        <f>Q36</f>
        <v>　</v>
      </c>
      <c r="D38" s="68" t="s">
        <v>6</v>
      </c>
      <c r="E38" s="72" t="str">
        <f>T36</f>
        <v>　</v>
      </c>
      <c r="F38" s="67" t="e">
        <f>H38+H39</f>
        <v>#VALUE!</v>
      </c>
      <c r="G38" s="83" t="s">
        <v>7</v>
      </c>
      <c r="H38" s="16" t="s">
        <v>99</v>
      </c>
      <c r="I38" s="16" t="s">
        <v>6</v>
      </c>
      <c r="J38" s="16" t="s">
        <v>99</v>
      </c>
      <c r="K38" s="83" t="s">
        <v>8</v>
      </c>
      <c r="L38" s="64" t="e">
        <f>J38+J39</f>
        <v>#VALUE!</v>
      </c>
      <c r="M38" s="9" t="s">
        <v>9</v>
      </c>
      <c r="N38" s="17" t="str">
        <f>C38</f>
        <v>　</v>
      </c>
      <c r="P38" s="95"/>
      <c r="Q38" s="19"/>
      <c r="V38" s="95"/>
      <c r="W38" s="95"/>
    </row>
    <row r="39" spans="1:23" ht="12.75" customHeight="1">
      <c r="A39" s="86"/>
      <c r="B39" s="116"/>
      <c r="C39" s="77"/>
      <c r="D39" s="69"/>
      <c r="E39" s="73"/>
      <c r="F39" s="82"/>
      <c r="G39" s="84"/>
      <c r="H39" s="62" t="s">
        <v>99</v>
      </c>
      <c r="I39" s="13" t="s">
        <v>6</v>
      </c>
      <c r="J39" s="13" t="s">
        <v>99</v>
      </c>
      <c r="K39" s="84"/>
      <c r="L39" s="65"/>
      <c r="M39" s="13" t="s">
        <v>10</v>
      </c>
      <c r="N39" s="14" t="str">
        <f>E38</f>
        <v>　</v>
      </c>
      <c r="P39" s="95"/>
      <c r="Q39" s="19"/>
      <c r="S39" s="2" t="s">
        <v>109</v>
      </c>
      <c r="U39" s="7"/>
      <c r="V39" s="95"/>
      <c r="W39" s="95"/>
    </row>
    <row r="40" spans="1:23" ht="12.75" customHeight="1" thickBot="1">
      <c r="A40" s="90" t="s">
        <v>18</v>
      </c>
      <c r="B40" s="120">
        <v>0.513888888888889</v>
      </c>
      <c r="C40" s="76" t="str">
        <f>Q47</f>
        <v>　</v>
      </c>
      <c r="D40" s="68" t="s">
        <v>6</v>
      </c>
      <c r="E40" s="72" t="str">
        <f>T47</f>
        <v>　</v>
      </c>
      <c r="F40" s="67" t="e">
        <f>H40+H41</f>
        <v>#VALUE!</v>
      </c>
      <c r="G40" s="83" t="s">
        <v>7</v>
      </c>
      <c r="H40" s="16" t="s">
        <v>99</v>
      </c>
      <c r="I40" s="16" t="s">
        <v>6</v>
      </c>
      <c r="J40" s="16" t="s">
        <v>99</v>
      </c>
      <c r="K40" s="83" t="s">
        <v>8</v>
      </c>
      <c r="L40" s="64" t="e">
        <f>J40+J41</f>
        <v>#VALUE!</v>
      </c>
      <c r="M40" s="9" t="s">
        <v>9</v>
      </c>
      <c r="N40" s="17" t="str">
        <f>C40</f>
        <v>　</v>
      </c>
      <c r="P40" s="95"/>
      <c r="Q40" s="19"/>
      <c r="R40" s="11"/>
      <c r="S40" s="3"/>
      <c r="T40" s="11"/>
      <c r="U40" s="11"/>
      <c r="V40" s="95"/>
      <c r="W40" s="95"/>
    </row>
    <row r="41" spans="1:23" ht="12.75" customHeight="1" thickBot="1" thickTop="1">
      <c r="A41" s="90"/>
      <c r="B41" s="120"/>
      <c r="C41" s="97"/>
      <c r="D41" s="103"/>
      <c r="E41" s="104"/>
      <c r="F41" s="92"/>
      <c r="G41" s="88"/>
      <c r="H41" s="59" t="s">
        <v>99</v>
      </c>
      <c r="I41" s="59" t="s">
        <v>6</v>
      </c>
      <c r="J41" s="59" t="s">
        <v>99</v>
      </c>
      <c r="K41" s="88"/>
      <c r="L41" s="94"/>
      <c r="M41" s="16" t="s">
        <v>10</v>
      </c>
      <c r="N41" s="26" t="str">
        <f>E40</f>
        <v>　</v>
      </c>
      <c r="P41" s="31"/>
      <c r="Q41" s="15"/>
      <c r="R41" s="15"/>
      <c r="S41" s="16"/>
      <c r="T41" s="15"/>
      <c r="U41" s="15"/>
      <c r="V41" s="31"/>
      <c r="W41" s="31"/>
    </row>
    <row r="42" spans="1:23" ht="12.75" customHeight="1" thickBot="1" thickTop="1">
      <c r="A42" s="93" t="s">
        <v>19</v>
      </c>
      <c r="B42" s="118">
        <v>0.5625</v>
      </c>
      <c r="C42" s="28" t="s">
        <v>113</v>
      </c>
      <c r="D42" s="27" t="s">
        <v>6</v>
      </c>
      <c r="E42" s="29" t="s">
        <v>113</v>
      </c>
      <c r="F42" s="67" t="e">
        <f>H42+H43</f>
        <v>#VALUE!</v>
      </c>
      <c r="G42" s="83" t="s">
        <v>7</v>
      </c>
      <c r="H42" s="16" t="s">
        <v>99</v>
      </c>
      <c r="I42" s="16" t="s">
        <v>6</v>
      </c>
      <c r="J42" s="16" t="s">
        <v>99</v>
      </c>
      <c r="K42" s="83" t="s">
        <v>8</v>
      </c>
      <c r="L42" s="64" t="e">
        <f>J42+J43</f>
        <v>#VALUE!</v>
      </c>
      <c r="M42" s="28" t="s">
        <v>9</v>
      </c>
      <c r="N42" s="29" t="s">
        <v>20</v>
      </c>
      <c r="P42" s="15"/>
      <c r="Q42" s="15"/>
      <c r="R42" s="15"/>
      <c r="S42" s="16"/>
      <c r="T42" s="15"/>
      <c r="U42" s="15"/>
      <c r="V42" s="15"/>
      <c r="W42" s="15"/>
    </row>
    <row r="43" spans="1:23" ht="12.75" customHeight="1" thickTop="1">
      <c r="A43" s="93"/>
      <c r="B43" s="118"/>
      <c r="C43" s="35" t="s">
        <v>94</v>
      </c>
      <c r="D43" s="13"/>
      <c r="E43" s="14" t="s">
        <v>21</v>
      </c>
      <c r="F43" s="82"/>
      <c r="G43" s="84"/>
      <c r="H43" s="62" t="s">
        <v>99</v>
      </c>
      <c r="I43" s="13" t="s">
        <v>6</v>
      </c>
      <c r="J43" s="13" t="s">
        <v>99</v>
      </c>
      <c r="K43" s="84"/>
      <c r="L43" s="65"/>
      <c r="M43" s="13" t="s">
        <v>10</v>
      </c>
      <c r="N43" s="14" t="s">
        <v>21</v>
      </c>
      <c r="P43" s="15"/>
      <c r="Q43" s="15"/>
      <c r="R43" s="15"/>
      <c r="S43" s="16"/>
      <c r="T43" s="15"/>
      <c r="U43" s="15"/>
      <c r="V43" s="15"/>
      <c r="W43" s="15"/>
    </row>
    <row r="44" spans="1:23" ht="12.75" customHeight="1">
      <c r="A44" s="86" t="s">
        <v>22</v>
      </c>
      <c r="B44" s="116">
        <v>0.5902777777777778</v>
      </c>
      <c r="C44" s="25" t="s">
        <v>113</v>
      </c>
      <c r="D44" s="9" t="s">
        <v>6</v>
      </c>
      <c r="E44" s="17" t="s">
        <v>113</v>
      </c>
      <c r="F44" s="67" t="e">
        <f>H44+H45</f>
        <v>#VALUE!</v>
      </c>
      <c r="G44" s="83" t="s">
        <v>7</v>
      </c>
      <c r="H44" s="16" t="s">
        <v>99</v>
      </c>
      <c r="I44" s="16" t="s">
        <v>6</v>
      </c>
      <c r="J44" s="16" t="s">
        <v>99</v>
      </c>
      <c r="K44" s="83" t="s">
        <v>8</v>
      </c>
      <c r="L44" s="64" t="e">
        <f>J44+J45</f>
        <v>#VALUE!</v>
      </c>
      <c r="M44" s="9" t="s">
        <v>9</v>
      </c>
      <c r="N44" s="17" t="s">
        <v>23</v>
      </c>
      <c r="P44" s="15"/>
      <c r="Q44" s="15"/>
      <c r="R44" s="20"/>
      <c r="S44" s="19"/>
      <c r="T44" s="15"/>
      <c r="U44" s="19"/>
      <c r="V44" s="15"/>
      <c r="W44" s="15"/>
    </row>
    <row r="45" spans="1:23" ht="12.75" customHeight="1">
      <c r="A45" s="86"/>
      <c r="B45" s="116"/>
      <c r="C45" s="35" t="s">
        <v>23</v>
      </c>
      <c r="D45" s="13"/>
      <c r="E45" s="14" t="s">
        <v>24</v>
      </c>
      <c r="F45" s="82"/>
      <c r="G45" s="84"/>
      <c r="H45" s="62" t="s">
        <v>99</v>
      </c>
      <c r="I45" s="13" t="s">
        <v>6</v>
      </c>
      <c r="J45" s="13" t="s">
        <v>99</v>
      </c>
      <c r="K45" s="84"/>
      <c r="L45" s="65"/>
      <c r="M45" s="13" t="s">
        <v>10</v>
      </c>
      <c r="N45" s="14" t="s">
        <v>24</v>
      </c>
      <c r="P45" s="15"/>
      <c r="Q45" s="15"/>
      <c r="R45" s="21"/>
      <c r="S45" s="22"/>
      <c r="T45" s="23"/>
      <c r="U45" s="24"/>
      <c r="V45" s="15"/>
      <c r="W45" s="15"/>
    </row>
    <row r="46" spans="1:23" ht="12.75" customHeight="1">
      <c r="A46" s="80" t="s">
        <v>25</v>
      </c>
      <c r="B46" s="117">
        <v>0.6180555555555556</v>
      </c>
      <c r="C46" s="25" t="s">
        <v>113</v>
      </c>
      <c r="D46" s="9" t="s">
        <v>6</v>
      </c>
      <c r="E46" s="17" t="s">
        <v>76</v>
      </c>
      <c r="F46" s="67" t="e">
        <f>H46+H47</f>
        <v>#VALUE!</v>
      </c>
      <c r="G46" s="83" t="s">
        <v>7</v>
      </c>
      <c r="H46" s="16" t="s">
        <v>99</v>
      </c>
      <c r="I46" s="16" t="s">
        <v>6</v>
      </c>
      <c r="J46" s="16" t="s">
        <v>99</v>
      </c>
      <c r="K46" s="83" t="s">
        <v>8</v>
      </c>
      <c r="L46" s="64" t="e">
        <f>J46+J47</f>
        <v>#VALUE!</v>
      </c>
      <c r="M46" s="9" t="s">
        <v>9</v>
      </c>
      <c r="N46" s="26" t="s">
        <v>26</v>
      </c>
      <c r="P46" s="15"/>
      <c r="Q46" s="15"/>
      <c r="R46" s="21"/>
      <c r="S46" s="22"/>
      <c r="T46" s="23"/>
      <c r="U46" s="19"/>
      <c r="V46" s="15"/>
      <c r="W46" s="15"/>
    </row>
    <row r="47" spans="1:23" ht="12.75" customHeight="1">
      <c r="A47" s="80"/>
      <c r="B47" s="117"/>
      <c r="C47" s="35" t="s">
        <v>26</v>
      </c>
      <c r="D47" s="13"/>
      <c r="E47" s="14" t="s">
        <v>27</v>
      </c>
      <c r="F47" s="82"/>
      <c r="G47" s="84"/>
      <c r="H47" s="62" t="s">
        <v>99</v>
      </c>
      <c r="I47" s="13" t="s">
        <v>6</v>
      </c>
      <c r="J47" s="13" t="s">
        <v>99</v>
      </c>
      <c r="K47" s="84"/>
      <c r="L47" s="65"/>
      <c r="M47" s="13" t="s">
        <v>10</v>
      </c>
      <c r="N47" s="14" t="s">
        <v>27</v>
      </c>
      <c r="P47" s="15"/>
      <c r="Q47" s="87" t="s">
        <v>103</v>
      </c>
      <c r="R47" s="87"/>
      <c r="S47" s="18"/>
      <c r="T47" s="87" t="s">
        <v>104</v>
      </c>
      <c r="U47" s="87"/>
      <c r="V47" s="15"/>
      <c r="W47" s="15"/>
    </row>
    <row r="48" spans="17:21" ht="12.75" customHeight="1">
      <c r="Q48" s="87"/>
      <c r="R48" s="87"/>
      <c r="T48" s="87"/>
      <c r="U48" s="87"/>
    </row>
    <row r="49" spans="1:20" ht="12.75" customHeight="1">
      <c r="A49" s="109" t="s">
        <v>85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R49" s="87" t="s">
        <v>110</v>
      </c>
      <c r="S49" s="87"/>
      <c r="T49" s="87"/>
    </row>
    <row r="50" spans="18:20" ht="12.75" customHeight="1">
      <c r="R50" s="87"/>
      <c r="S50" s="87"/>
      <c r="T50" s="87"/>
    </row>
    <row r="51" spans="1:23" ht="12.75" customHeight="1">
      <c r="A51" s="4"/>
      <c r="B51" s="5" t="s">
        <v>1</v>
      </c>
      <c r="C51" s="122" t="s">
        <v>2</v>
      </c>
      <c r="D51" s="122"/>
      <c r="E51" s="122"/>
      <c r="F51" s="101" t="s">
        <v>3</v>
      </c>
      <c r="G51" s="101"/>
      <c r="H51" s="101"/>
      <c r="I51" s="101"/>
      <c r="J51" s="101"/>
      <c r="K51" s="101"/>
      <c r="L51" s="101"/>
      <c r="M51" s="123" t="s">
        <v>29</v>
      </c>
      <c r="N51" s="123"/>
      <c r="P51" s="7"/>
      <c r="Q51" s="7"/>
      <c r="R51" s="3"/>
      <c r="S51" s="3"/>
      <c r="T51" s="3"/>
      <c r="U51" s="7"/>
      <c r="V51" s="7"/>
      <c r="W51" s="7"/>
    </row>
    <row r="52" spans="1:23" ht="12.75" customHeight="1">
      <c r="A52" s="96" t="s">
        <v>5</v>
      </c>
      <c r="B52" s="116">
        <v>0.375</v>
      </c>
      <c r="C52" s="66" t="str">
        <f>R49</f>
        <v>　</v>
      </c>
      <c r="D52" s="115" t="s">
        <v>6</v>
      </c>
      <c r="E52" s="70" t="str">
        <f>Q58</f>
        <v>　</v>
      </c>
      <c r="F52" s="67" t="e">
        <f>H52+H53</f>
        <v>#VALUE!</v>
      </c>
      <c r="G52" s="83" t="s">
        <v>7</v>
      </c>
      <c r="H52" s="16" t="s">
        <v>99</v>
      </c>
      <c r="I52" s="16" t="s">
        <v>6</v>
      </c>
      <c r="J52" s="16" t="s">
        <v>99</v>
      </c>
      <c r="K52" s="83" t="s">
        <v>8</v>
      </c>
      <c r="L52" s="64" t="e">
        <f>J52+J53</f>
        <v>#VALUE!</v>
      </c>
      <c r="M52" s="9" t="s">
        <v>9</v>
      </c>
      <c r="N52" s="10" t="str">
        <f>C52</f>
        <v>　</v>
      </c>
      <c r="P52" s="11"/>
      <c r="Q52" s="11"/>
      <c r="R52" s="11"/>
      <c r="S52" s="3"/>
      <c r="T52" s="11"/>
      <c r="U52" s="11"/>
      <c r="V52" s="11"/>
      <c r="W52" s="11"/>
    </row>
    <row r="53" spans="1:23" ht="12.75" customHeight="1">
      <c r="A53" s="96"/>
      <c r="B53" s="116"/>
      <c r="C53" s="67"/>
      <c r="D53" s="83"/>
      <c r="E53" s="64"/>
      <c r="F53" s="82"/>
      <c r="G53" s="84"/>
      <c r="H53" s="62" t="s">
        <v>99</v>
      </c>
      <c r="I53" s="13" t="s">
        <v>6</v>
      </c>
      <c r="J53" s="13" t="s">
        <v>99</v>
      </c>
      <c r="K53" s="84"/>
      <c r="L53" s="65"/>
      <c r="M53" s="13" t="s">
        <v>10</v>
      </c>
      <c r="N53" s="14" t="str">
        <f>E52</f>
        <v>　</v>
      </c>
      <c r="P53" s="15"/>
      <c r="Q53" s="15"/>
      <c r="R53" s="15"/>
      <c r="S53" s="16"/>
      <c r="T53" s="15"/>
      <c r="U53" s="15"/>
      <c r="V53" s="15"/>
      <c r="W53" s="15"/>
    </row>
    <row r="54" spans="1:23" ht="12.75" customHeight="1">
      <c r="A54" s="96" t="s">
        <v>11</v>
      </c>
      <c r="B54" s="116">
        <v>0.40277777777777773</v>
      </c>
      <c r="C54" s="66" t="str">
        <f>R60</f>
        <v>　</v>
      </c>
      <c r="D54" s="115" t="s">
        <v>6</v>
      </c>
      <c r="E54" s="70" t="str">
        <f>P69</f>
        <v>　</v>
      </c>
      <c r="F54" s="67" t="e">
        <f>H54+H55</f>
        <v>#VALUE!</v>
      </c>
      <c r="G54" s="83" t="s">
        <v>7</v>
      </c>
      <c r="H54" s="16" t="s">
        <v>99</v>
      </c>
      <c r="I54" s="16" t="s">
        <v>6</v>
      </c>
      <c r="J54" s="16" t="s">
        <v>99</v>
      </c>
      <c r="K54" s="83" t="s">
        <v>8</v>
      </c>
      <c r="L54" s="64" t="e">
        <f>J54+J55</f>
        <v>#VALUE!</v>
      </c>
      <c r="M54" s="9" t="s">
        <v>9</v>
      </c>
      <c r="N54" s="17" t="str">
        <f>C54</f>
        <v>　</v>
      </c>
      <c r="P54" s="15"/>
      <c r="Q54" s="15"/>
      <c r="R54" s="15"/>
      <c r="S54" s="16"/>
      <c r="T54" s="15"/>
      <c r="U54" s="15"/>
      <c r="V54" s="15"/>
      <c r="W54" s="15"/>
    </row>
    <row r="55" spans="1:23" ht="12.75" customHeight="1">
      <c r="A55" s="96"/>
      <c r="B55" s="116"/>
      <c r="C55" s="67"/>
      <c r="D55" s="83"/>
      <c r="E55" s="64"/>
      <c r="F55" s="82"/>
      <c r="G55" s="84"/>
      <c r="H55" s="62" t="s">
        <v>99</v>
      </c>
      <c r="I55" s="13" t="s">
        <v>6</v>
      </c>
      <c r="J55" s="13" t="s">
        <v>99</v>
      </c>
      <c r="K55" s="84"/>
      <c r="L55" s="65"/>
      <c r="M55" s="13" t="s">
        <v>10</v>
      </c>
      <c r="N55" s="14" t="str">
        <f>E54</f>
        <v>　</v>
      </c>
      <c r="P55" s="95" t="s">
        <v>12</v>
      </c>
      <c r="Q55" s="15"/>
      <c r="R55" s="15"/>
      <c r="S55" s="16"/>
      <c r="T55" s="15"/>
      <c r="U55" s="15"/>
      <c r="V55" s="95" t="s">
        <v>13</v>
      </c>
      <c r="W55" s="95" t="s">
        <v>14</v>
      </c>
    </row>
    <row r="56" spans="1:23" ht="12.75" customHeight="1">
      <c r="A56" s="96" t="s">
        <v>15</v>
      </c>
      <c r="B56" s="116">
        <v>0.4305555555555556</v>
      </c>
      <c r="C56" s="66" t="str">
        <f>R49</f>
        <v>　</v>
      </c>
      <c r="D56" s="115" t="s">
        <v>6</v>
      </c>
      <c r="E56" s="70" t="str">
        <f>T58</f>
        <v>　</v>
      </c>
      <c r="F56" s="67" t="e">
        <f>H56+H57</f>
        <v>#VALUE!</v>
      </c>
      <c r="G56" s="83" t="s">
        <v>7</v>
      </c>
      <c r="H56" s="16" t="s">
        <v>99</v>
      </c>
      <c r="I56" s="16" t="s">
        <v>6</v>
      </c>
      <c r="J56" s="16" t="s">
        <v>99</v>
      </c>
      <c r="K56" s="83" t="s">
        <v>8</v>
      </c>
      <c r="L56" s="64" t="e">
        <f>J56+J57</f>
        <v>#VALUE!</v>
      </c>
      <c r="M56" s="9" t="s">
        <v>9</v>
      </c>
      <c r="N56" s="17" t="str">
        <f>C56</f>
        <v>　</v>
      </c>
      <c r="P56" s="95"/>
      <c r="Q56" s="19"/>
      <c r="R56" s="20"/>
      <c r="S56" s="19"/>
      <c r="T56" s="15"/>
      <c r="U56" s="19"/>
      <c r="V56" s="95"/>
      <c r="W56" s="95"/>
    </row>
    <row r="57" spans="1:23" ht="12.75" customHeight="1">
      <c r="A57" s="96"/>
      <c r="B57" s="116"/>
      <c r="C57" s="67"/>
      <c r="D57" s="83"/>
      <c r="E57" s="64"/>
      <c r="F57" s="82"/>
      <c r="G57" s="84"/>
      <c r="H57" s="62" t="s">
        <v>99</v>
      </c>
      <c r="I57" s="13" t="s">
        <v>6</v>
      </c>
      <c r="J57" s="13" t="s">
        <v>99</v>
      </c>
      <c r="K57" s="84"/>
      <c r="L57" s="65"/>
      <c r="M57" s="13" t="s">
        <v>10</v>
      </c>
      <c r="N57" s="14" t="str">
        <f>E56</f>
        <v>　</v>
      </c>
      <c r="P57" s="95"/>
      <c r="Q57" s="19"/>
      <c r="R57" s="21"/>
      <c r="S57" s="22"/>
      <c r="T57" s="23"/>
      <c r="U57" s="24"/>
      <c r="V57" s="95"/>
      <c r="W57" s="95"/>
    </row>
    <row r="58" spans="1:23" ht="12.75" customHeight="1">
      <c r="A58" s="86" t="s">
        <v>16</v>
      </c>
      <c r="B58" s="116">
        <v>0.4583333333333333</v>
      </c>
      <c r="C58" s="66" t="str">
        <f>R60</f>
        <v>　</v>
      </c>
      <c r="D58" s="115" t="s">
        <v>6</v>
      </c>
      <c r="E58" s="70" t="str">
        <f>T69</f>
        <v>　</v>
      </c>
      <c r="F58" s="67" t="e">
        <f>H58+H59</f>
        <v>#VALUE!</v>
      </c>
      <c r="G58" s="83" t="s">
        <v>7</v>
      </c>
      <c r="H58" s="16" t="s">
        <v>99</v>
      </c>
      <c r="I58" s="16" t="s">
        <v>6</v>
      </c>
      <c r="J58" s="16" t="s">
        <v>99</v>
      </c>
      <c r="K58" s="83" t="s">
        <v>8</v>
      </c>
      <c r="L58" s="64" t="e">
        <f>J58+J59</f>
        <v>#VALUE!</v>
      </c>
      <c r="M58" s="9" t="s">
        <v>9</v>
      </c>
      <c r="N58" s="17" t="str">
        <f>C58</f>
        <v>　</v>
      </c>
      <c r="P58" s="95"/>
      <c r="Q58" s="102" t="s">
        <v>104</v>
      </c>
      <c r="R58" s="102"/>
      <c r="T58" s="87" t="s">
        <v>104</v>
      </c>
      <c r="U58" s="87"/>
      <c r="V58" s="95"/>
      <c r="W58" s="95"/>
    </row>
    <row r="59" spans="1:23" ht="12.75" customHeight="1">
      <c r="A59" s="86"/>
      <c r="B59" s="116"/>
      <c r="C59" s="67"/>
      <c r="D59" s="83"/>
      <c r="E59" s="64"/>
      <c r="F59" s="82"/>
      <c r="G59" s="84"/>
      <c r="H59" s="62" t="s">
        <v>99</v>
      </c>
      <c r="I59" s="13" t="s">
        <v>6</v>
      </c>
      <c r="J59" s="13" t="s">
        <v>99</v>
      </c>
      <c r="K59" s="84"/>
      <c r="L59" s="65"/>
      <c r="M59" s="13" t="s">
        <v>10</v>
      </c>
      <c r="N59" s="14" t="str">
        <f>E58</f>
        <v>　</v>
      </c>
      <c r="P59" s="95"/>
      <c r="Q59" s="102"/>
      <c r="R59" s="102"/>
      <c r="T59" s="87"/>
      <c r="U59" s="87"/>
      <c r="V59" s="95"/>
      <c r="W59" s="95"/>
    </row>
    <row r="60" spans="1:23" ht="12.75" customHeight="1">
      <c r="A60" s="86" t="s">
        <v>17</v>
      </c>
      <c r="B60" s="116">
        <v>0.4861111111111111</v>
      </c>
      <c r="C60" s="66" t="str">
        <f>Q58</f>
        <v>　</v>
      </c>
      <c r="D60" s="115" t="s">
        <v>6</v>
      </c>
      <c r="E60" s="70" t="str">
        <f>T58</f>
        <v>　</v>
      </c>
      <c r="F60" s="67" t="e">
        <f>H60+H61</f>
        <v>#VALUE!</v>
      </c>
      <c r="G60" s="83" t="s">
        <v>7</v>
      </c>
      <c r="H60" s="16" t="s">
        <v>99</v>
      </c>
      <c r="I60" s="16" t="s">
        <v>6</v>
      </c>
      <c r="J60" s="16" t="s">
        <v>99</v>
      </c>
      <c r="K60" s="83" t="s">
        <v>8</v>
      </c>
      <c r="L60" s="64" t="e">
        <f>J60+J61</f>
        <v>#VALUE!</v>
      </c>
      <c r="M60" s="9" t="s">
        <v>9</v>
      </c>
      <c r="N60" s="17" t="str">
        <f>C60</f>
        <v>　</v>
      </c>
      <c r="P60" s="95"/>
      <c r="Q60" s="19"/>
      <c r="R60" s="87" t="s">
        <v>103</v>
      </c>
      <c r="S60" s="87"/>
      <c r="T60" s="87"/>
      <c r="V60" s="95"/>
      <c r="W60" s="95"/>
    </row>
    <row r="61" spans="1:23" ht="12.75" customHeight="1">
      <c r="A61" s="86"/>
      <c r="B61" s="116"/>
      <c r="C61" s="67"/>
      <c r="D61" s="83"/>
      <c r="E61" s="64"/>
      <c r="F61" s="82"/>
      <c r="G61" s="84"/>
      <c r="H61" s="62" t="s">
        <v>99</v>
      </c>
      <c r="I61" s="13" t="s">
        <v>6</v>
      </c>
      <c r="J61" s="13" t="s">
        <v>99</v>
      </c>
      <c r="K61" s="84"/>
      <c r="L61" s="65"/>
      <c r="M61" s="13" t="s">
        <v>10</v>
      </c>
      <c r="N61" s="14" t="str">
        <f>E60</f>
        <v>　</v>
      </c>
      <c r="P61" s="95"/>
      <c r="Q61" s="19"/>
      <c r="R61" s="87"/>
      <c r="S61" s="87"/>
      <c r="T61" s="87"/>
      <c r="U61" s="7"/>
      <c r="V61" s="95"/>
      <c r="W61" s="95"/>
    </row>
    <row r="62" spans="1:23" ht="12.75" customHeight="1" thickBot="1">
      <c r="A62" s="90" t="s">
        <v>18</v>
      </c>
      <c r="B62" s="120">
        <v>0.513888888888889</v>
      </c>
      <c r="C62" s="66" t="str">
        <f>P69</f>
        <v>　</v>
      </c>
      <c r="D62" s="115" t="s">
        <v>6</v>
      </c>
      <c r="E62" s="70" t="str">
        <f>T69</f>
        <v>　</v>
      </c>
      <c r="F62" s="67" t="e">
        <f>H62+H63</f>
        <v>#VALUE!</v>
      </c>
      <c r="G62" s="83" t="s">
        <v>7</v>
      </c>
      <c r="H62" s="16" t="s">
        <v>99</v>
      </c>
      <c r="I62" s="16" t="s">
        <v>6</v>
      </c>
      <c r="J62" s="16" t="s">
        <v>99</v>
      </c>
      <c r="K62" s="83" t="s">
        <v>8</v>
      </c>
      <c r="L62" s="64" t="e">
        <f>J62+J63</f>
        <v>#VALUE!</v>
      </c>
      <c r="M62" s="9" t="s">
        <v>9</v>
      </c>
      <c r="N62" s="17" t="str">
        <f>C62</f>
        <v>　</v>
      </c>
      <c r="P62" s="95"/>
      <c r="Q62" s="19"/>
      <c r="R62" s="11"/>
      <c r="S62" s="3"/>
      <c r="T62" s="11"/>
      <c r="U62" s="11"/>
      <c r="V62" s="95"/>
      <c r="W62" s="95"/>
    </row>
    <row r="63" spans="1:23" ht="12.75" customHeight="1" thickBot="1" thickTop="1">
      <c r="A63" s="90"/>
      <c r="B63" s="120"/>
      <c r="C63" s="119"/>
      <c r="D63" s="121"/>
      <c r="E63" s="114"/>
      <c r="F63" s="92"/>
      <c r="G63" s="88"/>
      <c r="H63" s="59" t="s">
        <v>99</v>
      </c>
      <c r="I63" s="59" t="s">
        <v>6</v>
      </c>
      <c r="J63" s="59" t="s">
        <v>99</v>
      </c>
      <c r="K63" s="88"/>
      <c r="L63" s="94"/>
      <c r="M63" s="16" t="s">
        <v>10</v>
      </c>
      <c r="N63" s="26" t="str">
        <f>E62</f>
        <v>　</v>
      </c>
      <c r="P63" s="15"/>
      <c r="Q63" s="15"/>
      <c r="R63" s="15"/>
      <c r="S63" s="16"/>
      <c r="T63" s="15"/>
      <c r="U63" s="15"/>
      <c r="V63" s="15"/>
      <c r="W63" s="15"/>
    </row>
    <row r="64" spans="1:23" ht="12.75" customHeight="1" thickBot="1" thickTop="1">
      <c r="A64" s="93" t="s">
        <v>19</v>
      </c>
      <c r="B64" s="118">
        <v>0.5625</v>
      </c>
      <c r="C64" s="28" t="s">
        <v>113</v>
      </c>
      <c r="D64" s="27" t="s">
        <v>6</v>
      </c>
      <c r="E64" s="29" t="s">
        <v>113</v>
      </c>
      <c r="F64" s="67" t="e">
        <f>H64+H65</f>
        <v>#VALUE!</v>
      </c>
      <c r="G64" s="83" t="s">
        <v>7</v>
      </c>
      <c r="H64" s="16" t="s">
        <v>99</v>
      </c>
      <c r="I64" s="16" t="s">
        <v>6</v>
      </c>
      <c r="J64" s="16" t="s">
        <v>99</v>
      </c>
      <c r="K64" s="83" t="s">
        <v>8</v>
      </c>
      <c r="L64" s="64" t="e">
        <f>J64+J65</f>
        <v>#VALUE!</v>
      </c>
      <c r="M64" s="28" t="s">
        <v>9</v>
      </c>
      <c r="N64" s="29" t="s">
        <v>20</v>
      </c>
      <c r="P64" s="15"/>
      <c r="Q64" s="15"/>
      <c r="R64" s="15"/>
      <c r="S64" s="16"/>
      <c r="T64" s="15"/>
      <c r="U64" s="15"/>
      <c r="V64" s="15"/>
      <c r="W64" s="15"/>
    </row>
    <row r="65" spans="1:23" ht="12.75" customHeight="1" thickTop="1">
      <c r="A65" s="93"/>
      <c r="B65" s="118"/>
      <c r="C65" s="35" t="s">
        <v>20</v>
      </c>
      <c r="D65" s="13"/>
      <c r="E65" s="14" t="s">
        <v>21</v>
      </c>
      <c r="F65" s="82"/>
      <c r="G65" s="84"/>
      <c r="H65" s="62" t="s">
        <v>99</v>
      </c>
      <c r="I65" s="13" t="s">
        <v>6</v>
      </c>
      <c r="J65" s="13" t="s">
        <v>99</v>
      </c>
      <c r="K65" s="84"/>
      <c r="L65" s="65"/>
      <c r="M65" s="13" t="s">
        <v>10</v>
      </c>
      <c r="N65" s="14" t="s">
        <v>21</v>
      </c>
      <c r="P65" s="15"/>
      <c r="Q65" s="15"/>
      <c r="R65" s="15"/>
      <c r="S65" s="16"/>
      <c r="T65" s="15"/>
      <c r="U65" s="15"/>
      <c r="V65" s="15"/>
      <c r="W65" s="15"/>
    </row>
    <row r="66" spans="1:23" ht="12.75" customHeight="1">
      <c r="A66" s="86" t="s">
        <v>22</v>
      </c>
      <c r="B66" s="116">
        <v>0.5902777777777778</v>
      </c>
      <c r="C66" s="25" t="s">
        <v>113</v>
      </c>
      <c r="D66" s="9" t="s">
        <v>6</v>
      </c>
      <c r="E66" s="17" t="s">
        <v>113</v>
      </c>
      <c r="F66" s="67" t="e">
        <f>H66+H67</f>
        <v>#VALUE!</v>
      </c>
      <c r="G66" s="83" t="s">
        <v>7</v>
      </c>
      <c r="H66" s="16" t="s">
        <v>99</v>
      </c>
      <c r="I66" s="16" t="s">
        <v>6</v>
      </c>
      <c r="J66" s="16" t="s">
        <v>99</v>
      </c>
      <c r="K66" s="83" t="s">
        <v>8</v>
      </c>
      <c r="L66" s="64" t="e">
        <f>J66+J67</f>
        <v>#VALUE!</v>
      </c>
      <c r="M66" s="9" t="s">
        <v>9</v>
      </c>
      <c r="N66" s="17" t="s">
        <v>23</v>
      </c>
      <c r="P66" s="15"/>
      <c r="Q66" s="15"/>
      <c r="R66" s="20"/>
      <c r="S66" s="19"/>
      <c r="T66" s="15"/>
      <c r="U66" s="19"/>
      <c r="V66" s="15"/>
      <c r="W66" s="15"/>
    </row>
    <row r="67" spans="1:23" ht="12.75" customHeight="1">
      <c r="A67" s="86"/>
      <c r="B67" s="116"/>
      <c r="C67" s="35" t="s">
        <v>23</v>
      </c>
      <c r="D67" s="13"/>
      <c r="E67" s="14" t="s">
        <v>24</v>
      </c>
      <c r="F67" s="82"/>
      <c r="G67" s="84"/>
      <c r="H67" s="62" t="s">
        <v>99</v>
      </c>
      <c r="I67" s="13" t="s">
        <v>6</v>
      </c>
      <c r="J67" s="13" t="s">
        <v>99</v>
      </c>
      <c r="K67" s="84"/>
      <c r="L67" s="65"/>
      <c r="M67" s="13" t="s">
        <v>10</v>
      </c>
      <c r="N67" s="14" t="s">
        <v>24</v>
      </c>
      <c r="P67" s="15"/>
      <c r="Q67" s="15"/>
      <c r="R67" s="21"/>
      <c r="S67" s="22"/>
      <c r="T67" s="23"/>
      <c r="U67" s="24"/>
      <c r="V67" s="15"/>
      <c r="W67" s="15"/>
    </row>
    <row r="68" spans="1:23" ht="12.75" customHeight="1">
      <c r="A68" s="80" t="s">
        <v>25</v>
      </c>
      <c r="B68" s="117">
        <v>0.6180555555555556</v>
      </c>
      <c r="C68" s="25" t="s">
        <v>116</v>
      </c>
      <c r="D68" s="9" t="s">
        <v>6</v>
      </c>
      <c r="E68" s="17" t="s">
        <v>76</v>
      </c>
      <c r="F68" s="67" t="e">
        <f>H68+H69</f>
        <v>#VALUE!</v>
      </c>
      <c r="G68" s="83" t="s">
        <v>7</v>
      </c>
      <c r="H68" s="16" t="s">
        <v>99</v>
      </c>
      <c r="I68" s="16" t="s">
        <v>6</v>
      </c>
      <c r="J68" s="16" t="s">
        <v>99</v>
      </c>
      <c r="K68" s="83" t="s">
        <v>8</v>
      </c>
      <c r="L68" s="64" t="e">
        <f>J68+J69</f>
        <v>#VALUE!</v>
      </c>
      <c r="M68" s="9" t="s">
        <v>9</v>
      </c>
      <c r="N68" s="26" t="s">
        <v>26</v>
      </c>
      <c r="P68" s="15"/>
      <c r="Q68" s="15"/>
      <c r="R68" s="21"/>
      <c r="S68" s="22"/>
      <c r="T68" s="23"/>
      <c r="U68" s="19"/>
      <c r="V68" s="15"/>
      <c r="W68" s="15"/>
    </row>
    <row r="69" spans="1:23" ht="12.75" customHeight="1">
      <c r="A69" s="80"/>
      <c r="B69" s="117"/>
      <c r="C69" s="35" t="s">
        <v>26</v>
      </c>
      <c r="D69" s="13"/>
      <c r="E69" s="14" t="s">
        <v>27</v>
      </c>
      <c r="F69" s="82"/>
      <c r="G69" s="84"/>
      <c r="H69" s="62" t="s">
        <v>99</v>
      </c>
      <c r="I69" s="13" t="s">
        <v>6</v>
      </c>
      <c r="J69" s="13" t="s">
        <v>99</v>
      </c>
      <c r="K69" s="84"/>
      <c r="L69" s="65"/>
      <c r="M69" s="13" t="s">
        <v>10</v>
      </c>
      <c r="N69" s="14" t="s">
        <v>27</v>
      </c>
      <c r="P69" s="87" t="s">
        <v>103</v>
      </c>
      <c r="Q69" s="87"/>
      <c r="R69" s="87"/>
      <c r="S69" s="3"/>
      <c r="T69" s="87" t="s">
        <v>104</v>
      </c>
      <c r="U69" s="87"/>
      <c r="V69" s="15"/>
      <c r="W69" s="15"/>
    </row>
    <row r="70" spans="16:21" ht="12.75" customHeight="1">
      <c r="P70" s="87"/>
      <c r="Q70" s="87"/>
      <c r="R70" s="87"/>
      <c r="T70" s="87"/>
      <c r="U70" s="87"/>
    </row>
    <row r="71" spans="1:23" ht="12.75" customHeight="1">
      <c r="A71" s="34"/>
      <c r="B71" s="34"/>
      <c r="C71" s="37"/>
      <c r="D71" s="37"/>
      <c r="E71" s="37"/>
      <c r="F71" s="37"/>
      <c r="G71" s="37"/>
      <c r="H71" s="37"/>
      <c r="I71" s="37"/>
      <c r="J71" s="34"/>
      <c r="K71" s="34"/>
      <c r="L71" s="34"/>
      <c r="M71" s="34"/>
      <c r="N71" s="37"/>
      <c r="P71" s="34"/>
      <c r="Q71" s="34"/>
      <c r="R71" s="34"/>
      <c r="S71" s="34"/>
      <c r="T71" s="34"/>
      <c r="U71" s="34"/>
      <c r="V71" s="34"/>
      <c r="W71" s="34"/>
    </row>
  </sheetData>
  <sheetProtection/>
  <mergeCells count="258">
    <mergeCell ref="A1:Q2"/>
    <mergeCell ref="R5:T7"/>
    <mergeCell ref="A6:N6"/>
    <mergeCell ref="C7:E7"/>
    <mergeCell ref="F7:L7"/>
    <mergeCell ref="M7:N7"/>
    <mergeCell ref="A5:N5"/>
    <mergeCell ref="A8:A9"/>
    <mergeCell ref="B8:B9"/>
    <mergeCell ref="F8:F9"/>
    <mergeCell ref="G8:G9"/>
    <mergeCell ref="K8:K9"/>
    <mergeCell ref="L8:L9"/>
    <mergeCell ref="C8:C9"/>
    <mergeCell ref="D8:D9"/>
    <mergeCell ref="E8:E9"/>
    <mergeCell ref="A10:A11"/>
    <mergeCell ref="B10:B11"/>
    <mergeCell ref="F10:F11"/>
    <mergeCell ref="G10:G11"/>
    <mergeCell ref="K10:K11"/>
    <mergeCell ref="A12:A13"/>
    <mergeCell ref="B12:B13"/>
    <mergeCell ref="F12:F13"/>
    <mergeCell ref="G12:G13"/>
    <mergeCell ref="C10:C11"/>
    <mergeCell ref="P11:P18"/>
    <mergeCell ref="L12:L13"/>
    <mergeCell ref="V11:V18"/>
    <mergeCell ref="T14:U15"/>
    <mergeCell ref="R16:T17"/>
    <mergeCell ref="K18:K19"/>
    <mergeCell ref="L18:L19"/>
    <mergeCell ref="K12:K13"/>
    <mergeCell ref="D18:D19"/>
    <mergeCell ref="G14:G15"/>
    <mergeCell ref="G18:G19"/>
    <mergeCell ref="W11:W18"/>
    <mergeCell ref="L10:L11"/>
    <mergeCell ref="K16:K17"/>
    <mergeCell ref="L16:L17"/>
    <mergeCell ref="K14:K15"/>
    <mergeCell ref="L14:L15"/>
    <mergeCell ref="Q14:R15"/>
    <mergeCell ref="C18:C19"/>
    <mergeCell ref="B14:B15"/>
    <mergeCell ref="F14:F15"/>
    <mergeCell ref="A18:A19"/>
    <mergeCell ref="B18:B19"/>
    <mergeCell ref="F18:F19"/>
    <mergeCell ref="A16:A17"/>
    <mergeCell ref="B16:B17"/>
    <mergeCell ref="F16:F17"/>
    <mergeCell ref="A14:A15"/>
    <mergeCell ref="L22:L23"/>
    <mergeCell ref="G16:G17"/>
    <mergeCell ref="A20:A21"/>
    <mergeCell ref="B20:B21"/>
    <mergeCell ref="F20:F21"/>
    <mergeCell ref="G20:G21"/>
    <mergeCell ref="K20:K21"/>
    <mergeCell ref="C16:C17"/>
    <mergeCell ref="D16:D17"/>
    <mergeCell ref="E16:E17"/>
    <mergeCell ref="F22:F23"/>
    <mergeCell ref="G22:G23"/>
    <mergeCell ref="Q25:R26"/>
    <mergeCell ref="T25:U26"/>
    <mergeCell ref="L20:L21"/>
    <mergeCell ref="F24:F25"/>
    <mergeCell ref="G24:G25"/>
    <mergeCell ref="K24:K25"/>
    <mergeCell ref="L24:L25"/>
    <mergeCell ref="K22:K23"/>
    <mergeCell ref="R27:T28"/>
    <mergeCell ref="C29:E29"/>
    <mergeCell ref="F29:L29"/>
    <mergeCell ref="M29:N29"/>
    <mergeCell ref="A24:A25"/>
    <mergeCell ref="B24:B25"/>
    <mergeCell ref="N24:N25"/>
    <mergeCell ref="C25:E25"/>
    <mergeCell ref="A30:A31"/>
    <mergeCell ref="B30:B31"/>
    <mergeCell ref="F30:F31"/>
    <mergeCell ref="G30:G31"/>
    <mergeCell ref="K30:K31"/>
    <mergeCell ref="L30:L31"/>
    <mergeCell ref="A32:A33"/>
    <mergeCell ref="B32:B33"/>
    <mergeCell ref="F32:F33"/>
    <mergeCell ref="G32:G33"/>
    <mergeCell ref="K32:K33"/>
    <mergeCell ref="A34:A35"/>
    <mergeCell ref="B34:B35"/>
    <mergeCell ref="F34:F35"/>
    <mergeCell ref="G34:G35"/>
    <mergeCell ref="C34:C35"/>
    <mergeCell ref="L34:L35"/>
    <mergeCell ref="V33:V40"/>
    <mergeCell ref="T36:U37"/>
    <mergeCell ref="R49:T50"/>
    <mergeCell ref="K40:K41"/>
    <mergeCell ref="L40:L41"/>
    <mergeCell ref="K34:K35"/>
    <mergeCell ref="K44:K45"/>
    <mergeCell ref="L44:L45"/>
    <mergeCell ref="T47:U48"/>
    <mergeCell ref="G36:G37"/>
    <mergeCell ref="G40:G41"/>
    <mergeCell ref="W33:W40"/>
    <mergeCell ref="L32:L33"/>
    <mergeCell ref="K38:K39"/>
    <mergeCell ref="L38:L39"/>
    <mergeCell ref="K36:K37"/>
    <mergeCell ref="L36:L37"/>
    <mergeCell ref="Q36:R37"/>
    <mergeCell ref="P33:P40"/>
    <mergeCell ref="B36:B37"/>
    <mergeCell ref="F36:F37"/>
    <mergeCell ref="A40:A41"/>
    <mergeCell ref="B40:B41"/>
    <mergeCell ref="F40:F41"/>
    <mergeCell ref="A38:A39"/>
    <mergeCell ref="B38:B39"/>
    <mergeCell ref="F38:F39"/>
    <mergeCell ref="A36:A37"/>
    <mergeCell ref="G38:G39"/>
    <mergeCell ref="A42:A43"/>
    <mergeCell ref="B42:B43"/>
    <mergeCell ref="F42:F43"/>
    <mergeCell ref="G42:G43"/>
    <mergeCell ref="K42:K43"/>
    <mergeCell ref="C40:C41"/>
    <mergeCell ref="D40:D41"/>
    <mergeCell ref="E40:E41"/>
    <mergeCell ref="A44:A45"/>
    <mergeCell ref="B44:B45"/>
    <mergeCell ref="F44:F45"/>
    <mergeCell ref="G44:G45"/>
    <mergeCell ref="Q47:R48"/>
    <mergeCell ref="L42:L43"/>
    <mergeCell ref="F46:F47"/>
    <mergeCell ref="G46:G47"/>
    <mergeCell ref="K46:K47"/>
    <mergeCell ref="L46:L47"/>
    <mergeCell ref="A49:N49"/>
    <mergeCell ref="C51:E51"/>
    <mergeCell ref="F51:L51"/>
    <mergeCell ref="M51:N51"/>
    <mergeCell ref="A46:A47"/>
    <mergeCell ref="B46:B47"/>
    <mergeCell ref="A52:A53"/>
    <mergeCell ref="B52:B53"/>
    <mergeCell ref="F52:F53"/>
    <mergeCell ref="G52:G53"/>
    <mergeCell ref="K52:K53"/>
    <mergeCell ref="L52:L53"/>
    <mergeCell ref="C52:C53"/>
    <mergeCell ref="D52:D53"/>
    <mergeCell ref="E52:E53"/>
    <mergeCell ref="A54:A55"/>
    <mergeCell ref="B54:B55"/>
    <mergeCell ref="F54:F55"/>
    <mergeCell ref="G54:G55"/>
    <mergeCell ref="K54:K55"/>
    <mergeCell ref="A56:A57"/>
    <mergeCell ref="B56:B57"/>
    <mergeCell ref="F56:F57"/>
    <mergeCell ref="G56:G57"/>
    <mergeCell ref="C54:C55"/>
    <mergeCell ref="L56:L57"/>
    <mergeCell ref="V55:V62"/>
    <mergeCell ref="T58:U59"/>
    <mergeCell ref="R60:T61"/>
    <mergeCell ref="K62:K63"/>
    <mergeCell ref="L62:L63"/>
    <mergeCell ref="K56:K57"/>
    <mergeCell ref="G58:G59"/>
    <mergeCell ref="G62:G63"/>
    <mergeCell ref="W55:W62"/>
    <mergeCell ref="L54:L55"/>
    <mergeCell ref="K60:K61"/>
    <mergeCell ref="L60:L61"/>
    <mergeCell ref="K58:K59"/>
    <mergeCell ref="L58:L59"/>
    <mergeCell ref="Q58:R59"/>
    <mergeCell ref="P55:P62"/>
    <mergeCell ref="B58:B59"/>
    <mergeCell ref="F58:F59"/>
    <mergeCell ref="A62:A63"/>
    <mergeCell ref="B62:B63"/>
    <mergeCell ref="F62:F63"/>
    <mergeCell ref="A60:A61"/>
    <mergeCell ref="B60:B61"/>
    <mergeCell ref="F60:F61"/>
    <mergeCell ref="A58:A59"/>
    <mergeCell ref="D62:D63"/>
    <mergeCell ref="G60:G61"/>
    <mergeCell ref="A64:A65"/>
    <mergeCell ref="B64:B65"/>
    <mergeCell ref="F64:F65"/>
    <mergeCell ref="G64:G65"/>
    <mergeCell ref="K64:K65"/>
    <mergeCell ref="C60:C61"/>
    <mergeCell ref="D60:D61"/>
    <mergeCell ref="E60:E61"/>
    <mergeCell ref="C62:C63"/>
    <mergeCell ref="L64:L65"/>
    <mergeCell ref="A66:A67"/>
    <mergeCell ref="B66:B67"/>
    <mergeCell ref="F66:F67"/>
    <mergeCell ref="G66:G67"/>
    <mergeCell ref="K66:K67"/>
    <mergeCell ref="L66:L67"/>
    <mergeCell ref="P69:R70"/>
    <mergeCell ref="T69:U70"/>
    <mergeCell ref="A68:A69"/>
    <mergeCell ref="B68:B69"/>
    <mergeCell ref="F68:F69"/>
    <mergeCell ref="G68:G69"/>
    <mergeCell ref="K68:K69"/>
    <mergeCell ref="L68:L69"/>
    <mergeCell ref="D10:D11"/>
    <mergeCell ref="E10:E11"/>
    <mergeCell ref="C12:C13"/>
    <mergeCell ref="D12:D13"/>
    <mergeCell ref="E12:E13"/>
    <mergeCell ref="C14:C15"/>
    <mergeCell ref="D14:D15"/>
    <mergeCell ref="E14:E15"/>
    <mergeCell ref="E18:E19"/>
    <mergeCell ref="C30:C31"/>
    <mergeCell ref="D30:D31"/>
    <mergeCell ref="E30:E31"/>
    <mergeCell ref="C32:C33"/>
    <mergeCell ref="D32:D33"/>
    <mergeCell ref="E32:E33"/>
    <mergeCell ref="A27:N27"/>
    <mergeCell ref="A22:A23"/>
    <mergeCell ref="B22:B23"/>
    <mergeCell ref="D34:D35"/>
    <mergeCell ref="E34:E35"/>
    <mergeCell ref="C36:C37"/>
    <mergeCell ref="D36:D37"/>
    <mergeCell ref="E36:E37"/>
    <mergeCell ref="C38:C39"/>
    <mergeCell ref="D38:D39"/>
    <mergeCell ref="E38:E39"/>
    <mergeCell ref="E62:E63"/>
    <mergeCell ref="D54:D55"/>
    <mergeCell ref="E54:E55"/>
    <mergeCell ref="C56:C57"/>
    <mergeCell ref="D56:D57"/>
    <mergeCell ref="E56:E57"/>
    <mergeCell ref="C58:C59"/>
    <mergeCell ref="D58:D59"/>
    <mergeCell ref="E58:E59"/>
  </mergeCells>
  <printOptions horizontalCentered="1" verticalCentered="1"/>
  <pageMargins left="0.7874015748031497" right="0" top="0.7874015748031497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showGridLines="0" zoomScalePageLayoutView="0" workbookViewId="0" topLeftCell="A1">
      <selection activeCell="A70" sqref="A70"/>
    </sheetView>
  </sheetViews>
  <sheetFormatPr defaultColWidth="9.00390625" defaultRowHeight="13.5"/>
  <cols>
    <col min="1" max="1" width="3.125" style="1" customWidth="1"/>
    <col min="2" max="2" width="8.125" style="1" customWidth="1"/>
    <col min="3" max="3" width="7.50390625" style="33" customWidth="1"/>
    <col min="4" max="4" width="1.875" style="33" customWidth="1"/>
    <col min="5" max="5" width="7.50390625" style="33" customWidth="1"/>
    <col min="6" max="6" width="1.875" style="33" customWidth="1"/>
    <col min="7" max="7" width="1.25" style="33" customWidth="1"/>
    <col min="8" max="8" width="2.50390625" style="33" customWidth="1"/>
    <col min="9" max="9" width="1.4921875" style="33" customWidth="1"/>
    <col min="10" max="10" width="2.50390625" style="1" customWidth="1"/>
    <col min="11" max="11" width="1.25" style="1" customWidth="1"/>
    <col min="12" max="13" width="1.875" style="1" customWidth="1"/>
    <col min="14" max="14" width="6.625" style="33" customWidth="1"/>
    <col min="15" max="15" width="2.125" style="34" customWidth="1"/>
    <col min="16" max="16" width="3.00390625" style="1" customWidth="1"/>
    <col min="17" max="17" width="3.75390625" style="1" customWidth="1"/>
    <col min="18" max="18" width="7.875" style="1" customWidth="1"/>
    <col min="19" max="19" width="5.75390625" style="2" customWidth="1"/>
    <col min="20" max="20" width="7.875" style="1" customWidth="1"/>
    <col min="21" max="21" width="1.75390625" style="1" customWidth="1"/>
    <col min="22" max="22" width="4.50390625" style="1" customWidth="1"/>
    <col min="23" max="23" width="4.00390625" style="1" customWidth="1"/>
    <col min="24" max="16384" width="9.00390625" style="34" customWidth="1"/>
  </cols>
  <sheetData>
    <row r="1" spans="1:17" ht="12.7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0" ht="12.75" customHeight="1">
      <c r="A5" s="109" t="s">
        <v>86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R5" s="87" t="s">
        <v>102</v>
      </c>
      <c r="S5" s="87"/>
      <c r="T5" s="87"/>
    </row>
    <row r="6" spans="18:20" ht="12.75" customHeight="1">
      <c r="R6" s="87"/>
      <c r="S6" s="87"/>
      <c r="T6" s="87"/>
    </row>
    <row r="7" spans="1:23" ht="12.75" customHeight="1">
      <c r="A7" s="4"/>
      <c r="B7" s="5" t="s">
        <v>1</v>
      </c>
      <c r="C7" s="122" t="s">
        <v>2</v>
      </c>
      <c r="D7" s="122"/>
      <c r="E7" s="122"/>
      <c r="F7" s="101" t="s">
        <v>3</v>
      </c>
      <c r="G7" s="101"/>
      <c r="H7" s="101"/>
      <c r="I7" s="101"/>
      <c r="J7" s="101"/>
      <c r="K7" s="101"/>
      <c r="L7" s="101"/>
      <c r="M7" s="123" t="s">
        <v>29</v>
      </c>
      <c r="N7" s="123"/>
      <c r="P7" s="7"/>
      <c r="Q7" s="7"/>
      <c r="R7" s="87"/>
      <c r="S7" s="87"/>
      <c r="T7" s="87"/>
      <c r="U7" s="7"/>
      <c r="V7" s="7"/>
      <c r="W7" s="7"/>
    </row>
    <row r="8" spans="1:23" ht="12.75" customHeight="1">
      <c r="A8" s="96" t="s">
        <v>5</v>
      </c>
      <c r="B8" s="116">
        <v>0.375</v>
      </c>
      <c r="C8" s="76" t="str">
        <f>R5</f>
        <v>　</v>
      </c>
      <c r="D8" s="68" t="s">
        <v>6</v>
      </c>
      <c r="E8" s="72" t="str">
        <f>Q14</f>
        <v>　</v>
      </c>
      <c r="F8" s="67" t="e">
        <f>H8+H9</f>
        <v>#VALUE!</v>
      </c>
      <c r="G8" s="83" t="s">
        <v>7</v>
      </c>
      <c r="H8" s="16" t="s">
        <v>99</v>
      </c>
      <c r="I8" s="16" t="s">
        <v>6</v>
      </c>
      <c r="J8" s="16" t="s">
        <v>99</v>
      </c>
      <c r="K8" s="83" t="s">
        <v>8</v>
      </c>
      <c r="L8" s="64" t="e">
        <f>J8+J9</f>
        <v>#VALUE!</v>
      </c>
      <c r="M8" s="9" t="s">
        <v>9</v>
      </c>
      <c r="N8" s="10" t="str">
        <f>C8</f>
        <v>　</v>
      </c>
      <c r="P8" s="11"/>
      <c r="Q8" s="11"/>
      <c r="R8" s="11"/>
      <c r="S8" s="3"/>
      <c r="T8" s="11"/>
      <c r="U8" s="11"/>
      <c r="V8" s="11"/>
      <c r="W8" s="11"/>
    </row>
    <row r="9" spans="1:23" ht="12.75" customHeight="1">
      <c r="A9" s="96"/>
      <c r="B9" s="116"/>
      <c r="C9" s="77"/>
      <c r="D9" s="69"/>
      <c r="E9" s="73"/>
      <c r="F9" s="82"/>
      <c r="G9" s="84"/>
      <c r="H9" s="62" t="s">
        <v>99</v>
      </c>
      <c r="I9" s="13" t="s">
        <v>6</v>
      </c>
      <c r="J9" s="13" t="s">
        <v>99</v>
      </c>
      <c r="K9" s="84"/>
      <c r="L9" s="65"/>
      <c r="M9" s="13" t="s">
        <v>10</v>
      </c>
      <c r="N9" s="14" t="str">
        <f>E8</f>
        <v>　</v>
      </c>
      <c r="P9" s="15"/>
      <c r="Q9" s="15"/>
      <c r="R9" s="15"/>
      <c r="S9" s="16"/>
      <c r="T9" s="15"/>
      <c r="U9" s="15"/>
      <c r="V9" s="15"/>
      <c r="W9" s="15"/>
    </row>
    <row r="10" spans="1:23" ht="12.75" customHeight="1">
      <c r="A10" s="96" t="s">
        <v>11</v>
      </c>
      <c r="B10" s="116">
        <v>0.40277777777777773</v>
      </c>
      <c r="C10" s="76" t="str">
        <f>R16</f>
        <v>　</v>
      </c>
      <c r="D10" s="68" t="s">
        <v>6</v>
      </c>
      <c r="E10" s="72" t="str">
        <f>Q25</f>
        <v>　</v>
      </c>
      <c r="F10" s="67" t="e">
        <f>H10+H11</f>
        <v>#VALUE!</v>
      </c>
      <c r="G10" s="83" t="s">
        <v>7</v>
      </c>
      <c r="H10" s="16" t="s">
        <v>99</v>
      </c>
      <c r="I10" s="16" t="s">
        <v>6</v>
      </c>
      <c r="J10" s="16" t="s">
        <v>99</v>
      </c>
      <c r="K10" s="83" t="s">
        <v>8</v>
      </c>
      <c r="L10" s="64" t="e">
        <f>J10+J11</f>
        <v>#VALUE!</v>
      </c>
      <c r="M10" s="9" t="s">
        <v>9</v>
      </c>
      <c r="N10" s="17" t="str">
        <f>C10</f>
        <v>　</v>
      </c>
      <c r="P10" s="15"/>
      <c r="Q10" s="15"/>
      <c r="R10" s="15"/>
      <c r="S10" s="16"/>
      <c r="T10" s="15"/>
      <c r="U10" s="15"/>
      <c r="V10" s="15"/>
      <c r="W10" s="15"/>
    </row>
    <row r="11" spans="1:23" ht="12.75" customHeight="1">
      <c r="A11" s="96"/>
      <c r="B11" s="116"/>
      <c r="C11" s="77"/>
      <c r="D11" s="69"/>
      <c r="E11" s="73"/>
      <c r="F11" s="82"/>
      <c r="G11" s="84"/>
      <c r="H11" s="62" t="s">
        <v>99</v>
      </c>
      <c r="I11" s="13" t="s">
        <v>6</v>
      </c>
      <c r="J11" s="13" t="s">
        <v>99</v>
      </c>
      <c r="K11" s="84"/>
      <c r="L11" s="65"/>
      <c r="M11" s="13" t="s">
        <v>10</v>
      </c>
      <c r="N11" s="14" t="str">
        <f>E10</f>
        <v>　</v>
      </c>
      <c r="P11" s="95" t="s">
        <v>12</v>
      </c>
      <c r="Q11" s="15"/>
      <c r="R11" s="15"/>
      <c r="S11" s="16"/>
      <c r="T11" s="15"/>
      <c r="U11" s="15"/>
      <c r="V11" s="95" t="s">
        <v>13</v>
      </c>
      <c r="W11" s="95" t="s">
        <v>14</v>
      </c>
    </row>
    <row r="12" spans="1:23" ht="12.75" customHeight="1">
      <c r="A12" s="96" t="s">
        <v>15</v>
      </c>
      <c r="B12" s="116">
        <v>0.4305555555555556</v>
      </c>
      <c r="C12" s="76" t="str">
        <f>T14</f>
        <v>　</v>
      </c>
      <c r="D12" s="68" t="s">
        <v>6</v>
      </c>
      <c r="E12" s="72" t="str">
        <f>R5</f>
        <v>　</v>
      </c>
      <c r="F12" s="67" t="e">
        <f>H12+H13</f>
        <v>#VALUE!</v>
      </c>
      <c r="G12" s="83" t="s">
        <v>7</v>
      </c>
      <c r="H12" s="16" t="s">
        <v>99</v>
      </c>
      <c r="I12" s="16" t="s">
        <v>6</v>
      </c>
      <c r="J12" s="16" t="s">
        <v>99</v>
      </c>
      <c r="K12" s="83" t="s">
        <v>8</v>
      </c>
      <c r="L12" s="64" t="e">
        <f>J12+J13</f>
        <v>#VALUE!</v>
      </c>
      <c r="M12" s="9" t="s">
        <v>9</v>
      </c>
      <c r="N12" s="17" t="str">
        <f>C12</f>
        <v>　</v>
      </c>
      <c r="P12" s="95"/>
      <c r="Q12" s="19"/>
      <c r="R12" s="20"/>
      <c r="S12" s="19"/>
      <c r="T12" s="15"/>
      <c r="U12" s="19"/>
      <c r="V12" s="95"/>
      <c r="W12" s="95"/>
    </row>
    <row r="13" spans="1:23" ht="12.75" customHeight="1">
      <c r="A13" s="96"/>
      <c r="B13" s="116"/>
      <c r="C13" s="77"/>
      <c r="D13" s="69"/>
      <c r="E13" s="73"/>
      <c r="F13" s="82"/>
      <c r="G13" s="84"/>
      <c r="H13" s="62" t="s">
        <v>99</v>
      </c>
      <c r="I13" s="13" t="s">
        <v>6</v>
      </c>
      <c r="J13" s="13" t="s">
        <v>99</v>
      </c>
      <c r="K13" s="84"/>
      <c r="L13" s="65"/>
      <c r="M13" s="13" t="s">
        <v>10</v>
      </c>
      <c r="N13" s="14" t="str">
        <f>E12</f>
        <v>　</v>
      </c>
      <c r="P13" s="95"/>
      <c r="Q13" s="19"/>
      <c r="R13" s="21"/>
      <c r="S13" s="22"/>
      <c r="T13" s="23"/>
      <c r="U13" s="24"/>
      <c r="V13" s="95"/>
      <c r="W13" s="95"/>
    </row>
    <row r="14" spans="1:23" ht="12.75" customHeight="1">
      <c r="A14" s="86" t="s">
        <v>16</v>
      </c>
      <c r="B14" s="116">
        <v>0.4583333333333333</v>
      </c>
      <c r="C14" s="76" t="str">
        <f>T25</f>
        <v>　</v>
      </c>
      <c r="D14" s="68" t="s">
        <v>6</v>
      </c>
      <c r="E14" s="72" t="str">
        <f>R16</f>
        <v>　</v>
      </c>
      <c r="F14" s="67" t="e">
        <f>H14+H15</f>
        <v>#VALUE!</v>
      </c>
      <c r="G14" s="83" t="s">
        <v>7</v>
      </c>
      <c r="H14" s="16" t="s">
        <v>99</v>
      </c>
      <c r="I14" s="16" t="s">
        <v>6</v>
      </c>
      <c r="J14" s="16" t="s">
        <v>99</v>
      </c>
      <c r="K14" s="83" t="s">
        <v>8</v>
      </c>
      <c r="L14" s="64" t="e">
        <f>J14+J15</f>
        <v>#VALUE!</v>
      </c>
      <c r="M14" s="9" t="s">
        <v>9</v>
      </c>
      <c r="N14" s="17" t="str">
        <f>C14</f>
        <v>　</v>
      </c>
      <c r="P14" s="95"/>
      <c r="Q14" s="126" t="s">
        <v>103</v>
      </c>
      <c r="R14" s="126"/>
      <c r="T14" s="87" t="s">
        <v>104</v>
      </c>
      <c r="U14" s="87"/>
      <c r="V14" s="95"/>
      <c r="W14" s="95"/>
    </row>
    <row r="15" spans="1:23" ht="12.75" customHeight="1">
      <c r="A15" s="86"/>
      <c r="B15" s="116"/>
      <c r="C15" s="77"/>
      <c r="D15" s="69"/>
      <c r="E15" s="73"/>
      <c r="F15" s="82"/>
      <c r="G15" s="84"/>
      <c r="H15" s="62" t="s">
        <v>99</v>
      </c>
      <c r="I15" s="13" t="s">
        <v>6</v>
      </c>
      <c r="J15" s="13" t="s">
        <v>99</v>
      </c>
      <c r="K15" s="84"/>
      <c r="L15" s="65"/>
      <c r="M15" s="13" t="s">
        <v>10</v>
      </c>
      <c r="N15" s="14" t="str">
        <f>E14</f>
        <v>　</v>
      </c>
      <c r="P15" s="95"/>
      <c r="Q15" s="126"/>
      <c r="R15" s="126"/>
      <c r="T15" s="87"/>
      <c r="U15" s="87"/>
      <c r="V15" s="95"/>
      <c r="W15" s="95"/>
    </row>
    <row r="16" spans="1:23" ht="12.75" customHeight="1">
      <c r="A16" s="86" t="s">
        <v>17</v>
      </c>
      <c r="B16" s="116">
        <v>0.4861111111111111</v>
      </c>
      <c r="C16" s="76" t="str">
        <f>Q14</f>
        <v>　</v>
      </c>
      <c r="D16" s="68" t="s">
        <v>6</v>
      </c>
      <c r="E16" s="72" t="str">
        <f>T14</f>
        <v>　</v>
      </c>
      <c r="F16" s="67" t="e">
        <f>H16+H17</f>
        <v>#VALUE!</v>
      </c>
      <c r="G16" s="83" t="s">
        <v>7</v>
      </c>
      <c r="H16" s="16" t="s">
        <v>99</v>
      </c>
      <c r="I16" s="16" t="s">
        <v>6</v>
      </c>
      <c r="J16" s="16" t="s">
        <v>99</v>
      </c>
      <c r="K16" s="83" t="s">
        <v>8</v>
      </c>
      <c r="L16" s="64" t="e">
        <f>J16+J17</f>
        <v>#VALUE!</v>
      </c>
      <c r="M16" s="9" t="s">
        <v>9</v>
      </c>
      <c r="N16" s="17" t="str">
        <f>C16</f>
        <v>　</v>
      </c>
      <c r="P16" s="95"/>
      <c r="Q16" s="19"/>
      <c r="R16" s="87" t="s">
        <v>105</v>
      </c>
      <c r="S16" s="87"/>
      <c r="T16" s="87"/>
      <c r="V16" s="95"/>
      <c r="W16" s="95"/>
    </row>
    <row r="17" spans="1:23" ht="12.75" customHeight="1">
      <c r="A17" s="86"/>
      <c r="B17" s="116"/>
      <c r="C17" s="77"/>
      <c r="D17" s="69"/>
      <c r="E17" s="73"/>
      <c r="F17" s="82"/>
      <c r="G17" s="84"/>
      <c r="H17" s="62" t="s">
        <v>99</v>
      </c>
      <c r="I17" s="13" t="s">
        <v>6</v>
      </c>
      <c r="J17" s="13" t="s">
        <v>99</v>
      </c>
      <c r="K17" s="84"/>
      <c r="L17" s="65"/>
      <c r="M17" s="13" t="s">
        <v>10</v>
      </c>
      <c r="N17" s="14" t="str">
        <f>E16</f>
        <v>　</v>
      </c>
      <c r="P17" s="95"/>
      <c r="Q17" s="19"/>
      <c r="R17" s="87"/>
      <c r="S17" s="87"/>
      <c r="T17" s="87"/>
      <c r="U17" s="7"/>
      <c r="V17" s="95"/>
      <c r="W17" s="95"/>
    </row>
    <row r="18" spans="1:23" ht="12.75" customHeight="1">
      <c r="A18" s="90" t="s">
        <v>18</v>
      </c>
      <c r="B18" s="124">
        <v>0.513888888888889</v>
      </c>
      <c r="C18" s="76" t="str">
        <f>Q25</f>
        <v>　</v>
      </c>
      <c r="D18" s="68" t="s">
        <v>6</v>
      </c>
      <c r="E18" s="72" t="str">
        <f>T25</f>
        <v>　</v>
      </c>
      <c r="F18" s="67" t="e">
        <f>H18+H19</f>
        <v>#VALUE!</v>
      </c>
      <c r="G18" s="83" t="s">
        <v>7</v>
      </c>
      <c r="H18" s="16" t="s">
        <v>99</v>
      </c>
      <c r="I18" s="16" t="s">
        <v>6</v>
      </c>
      <c r="J18" s="16" t="s">
        <v>99</v>
      </c>
      <c r="K18" s="83" t="s">
        <v>8</v>
      </c>
      <c r="L18" s="64" t="e">
        <f>J18+J19</f>
        <v>#VALUE!</v>
      </c>
      <c r="M18" s="9" t="s">
        <v>9</v>
      </c>
      <c r="N18" s="17" t="str">
        <f>C18</f>
        <v>　</v>
      </c>
      <c r="P18" s="95"/>
      <c r="Q18" s="19"/>
      <c r="R18" s="11"/>
      <c r="S18" s="3"/>
      <c r="T18" s="11"/>
      <c r="U18" s="11"/>
      <c r="V18" s="95"/>
      <c r="W18" s="95"/>
    </row>
    <row r="19" spans="1:23" ht="12.75" customHeight="1" thickBot="1">
      <c r="A19" s="90"/>
      <c r="B19" s="124"/>
      <c r="C19" s="97"/>
      <c r="D19" s="103"/>
      <c r="E19" s="104"/>
      <c r="F19" s="92"/>
      <c r="G19" s="88"/>
      <c r="H19" s="59" t="s">
        <v>99</v>
      </c>
      <c r="I19" s="59" t="s">
        <v>6</v>
      </c>
      <c r="J19" s="59" t="s">
        <v>99</v>
      </c>
      <c r="K19" s="88"/>
      <c r="L19" s="94"/>
      <c r="M19" s="16" t="s">
        <v>10</v>
      </c>
      <c r="N19" s="26" t="str">
        <f>E18</f>
        <v>　</v>
      </c>
      <c r="P19" s="15"/>
      <c r="Q19" s="15"/>
      <c r="R19" s="15"/>
      <c r="S19" s="16"/>
      <c r="T19" s="15"/>
      <c r="U19" s="15"/>
      <c r="V19" s="15"/>
      <c r="W19" s="15"/>
    </row>
    <row r="20" spans="1:23" ht="12.75" customHeight="1" thickBot="1" thickTop="1">
      <c r="A20" s="93" t="s">
        <v>19</v>
      </c>
      <c r="B20" s="118">
        <v>0.5625</v>
      </c>
      <c r="C20" s="28" t="s">
        <v>116</v>
      </c>
      <c r="D20" s="27" t="s">
        <v>6</v>
      </c>
      <c r="E20" s="29" t="s">
        <v>113</v>
      </c>
      <c r="F20" s="67" t="e">
        <f>H20+H21</f>
        <v>#VALUE!</v>
      </c>
      <c r="G20" s="83" t="s">
        <v>7</v>
      </c>
      <c r="H20" s="16" t="s">
        <v>99</v>
      </c>
      <c r="I20" s="16" t="s">
        <v>6</v>
      </c>
      <c r="J20" s="16" t="s">
        <v>99</v>
      </c>
      <c r="K20" s="83" t="s">
        <v>8</v>
      </c>
      <c r="L20" s="64" t="e">
        <f>J20+J21</f>
        <v>#VALUE!</v>
      </c>
      <c r="M20" s="28" t="s">
        <v>9</v>
      </c>
      <c r="N20" s="29" t="s">
        <v>20</v>
      </c>
      <c r="P20" s="15"/>
      <c r="Q20" s="15"/>
      <c r="R20" s="15"/>
      <c r="S20" s="16"/>
      <c r="T20" s="15"/>
      <c r="U20" s="15"/>
      <c r="V20" s="15"/>
      <c r="W20" s="15"/>
    </row>
    <row r="21" spans="1:23" ht="12.75" customHeight="1" thickTop="1">
      <c r="A21" s="93"/>
      <c r="B21" s="118"/>
      <c r="C21" s="35" t="s">
        <v>20</v>
      </c>
      <c r="D21" s="13"/>
      <c r="E21" s="14" t="s">
        <v>21</v>
      </c>
      <c r="F21" s="82"/>
      <c r="G21" s="84"/>
      <c r="H21" s="62" t="s">
        <v>99</v>
      </c>
      <c r="I21" s="13" t="s">
        <v>6</v>
      </c>
      <c r="J21" s="13" t="s">
        <v>99</v>
      </c>
      <c r="K21" s="84"/>
      <c r="L21" s="65"/>
      <c r="M21" s="13" t="s">
        <v>10</v>
      </c>
      <c r="N21" s="14" t="s">
        <v>21</v>
      </c>
      <c r="P21" s="15"/>
      <c r="Q21" s="15"/>
      <c r="R21" s="15"/>
      <c r="S21" s="16"/>
      <c r="T21" s="15"/>
      <c r="U21" s="15"/>
      <c r="V21" s="15"/>
      <c r="W21" s="15"/>
    </row>
    <row r="22" spans="1:23" ht="12.75" customHeight="1">
      <c r="A22" s="86" t="s">
        <v>22</v>
      </c>
      <c r="B22" s="116">
        <v>0.5902777777777778</v>
      </c>
      <c r="C22" s="25" t="s">
        <v>113</v>
      </c>
      <c r="D22" s="9" t="s">
        <v>6</v>
      </c>
      <c r="E22" s="17" t="s">
        <v>113</v>
      </c>
      <c r="F22" s="67" t="e">
        <f>H22+H23</f>
        <v>#VALUE!</v>
      </c>
      <c r="G22" s="83" t="s">
        <v>7</v>
      </c>
      <c r="H22" s="16" t="s">
        <v>99</v>
      </c>
      <c r="I22" s="16" t="s">
        <v>6</v>
      </c>
      <c r="J22" s="16" t="s">
        <v>99</v>
      </c>
      <c r="K22" s="83" t="s">
        <v>8</v>
      </c>
      <c r="L22" s="64" t="e">
        <f>J22+J23</f>
        <v>#VALUE!</v>
      </c>
      <c r="M22" s="9" t="s">
        <v>9</v>
      </c>
      <c r="N22" s="17" t="s">
        <v>23</v>
      </c>
      <c r="P22" s="15"/>
      <c r="Q22" s="15"/>
      <c r="R22" s="20"/>
      <c r="S22" s="19"/>
      <c r="T22" s="15"/>
      <c r="U22" s="19"/>
      <c r="V22" s="15"/>
      <c r="W22" s="15"/>
    </row>
    <row r="23" spans="1:23" ht="12.75" customHeight="1">
      <c r="A23" s="86"/>
      <c r="B23" s="116"/>
      <c r="C23" s="35" t="s">
        <v>23</v>
      </c>
      <c r="D23" s="13"/>
      <c r="E23" s="14" t="s">
        <v>24</v>
      </c>
      <c r="F23" s="82"/>
      <c r="G23" s="84"/>
      <c r="H23" s="62" t="s">
        <v>99</v>
      </c>
      <c r="I23" s="13" t="s">
        <v>6</v>
      </c>
      <c r="J23" s="13" t="s">
        <v>99</v>
      </c>
      <c r="K23" s="84"/>
      <c r="L23" s="65"/>
      <c r="M23" s="13" t="s">
        <v>10</v>
      </c>
      <c r="N23" s="14" t="s">
        <v>24</v>
      </c>
      <c r="P23" s="15"/>
      <c r="Q23" s="15"/>
      <c r="R23" s="21"/>
      <c r="S23" s="22"/>
      <c r="T23" s="23"/>
      <c r="U23" s="24"/>
      <c r="V23" s="15"/>
      <c r="W23" s="15"/>
    </row>
    <row r="24" spans="1:23" ht="12.75" customHeight="1">
      <c r="A24" s="80" t="s">
        <v>25</v>
      </c>
      <c r="B24" s="117">
        <v>0.6180555555555556</v>
      </c>
      <c r="C24" s="25" t="s">
        <v>113</v>
      </c>
      <c r="D24" s="9" t="s">
        <v>6</v>
      </c>
      <c r="E24" s="17" t="s">
        <v>76</v>
      </c>
      <c r="F24" s="67" t="e">
        <f>H24+H25</f>
        <v>#VALUE!</v>
      </c>
      <c r="G24" s="83" t="s">
        <v>7</v>
      </c>
      <c r="H24" s="16" t="s">
        <v>99</v>
      </c>
      <c r="I24" s="16" t="s">
        <v>6</v>
      </c>
      <c r="J24" s="16" t="s">
        <v>99</v>
      </c>
      <c r="K24" s="83" t="s">
        <v>8</v>
      </c>
      <c r="L24" s="64" t="e">
        <f>J24+J25</f>
        <v>#VALUE!</v>
      </c>
      <c r="M24" s="9" t="s">
        <v>9</v>
      </c>
      <c r="N24" s="26" t="s">
        <v>26</v>
      </c>
      <c r="P24" s="15"/>
      <c r="Q24" s="15"/>
      <c r="R24" s="21"/>
      <c r="S24" s="22"/>
      <c r="T24" s="23"/>
      <c r="U24" s="19"/>
      <c r="V24" s="15"/>
      <c r="W24" s="15"/>
    </row>
    <row r="25" spans="1:23" ht="12.75" customHeight="1">
      <c r="A25" s="80"/>
      <c r="B25" s="117"/>
      <c r="C25" s="35" t="s">
        <v>26</v>
      </c>
      <c r="D25" s="13"/>
      <c r="E25" s="14" t="s">
        <v>27</v>
      </c>
      <c r="F25" s="82"/>
      <c r="G25" s="84"/>
      <c r="H25" s="62" t="s">
        <v>99</v>
      </c>
      <c r="I25" s="13" t="s">
        <v>6</v>
      </c>
      <c r="J25" s="13" t="s">
        <v>99</v>
      </c>
      <c r="K25" s="84"/>
      <c r="L25" s="65"/>
      <c r="M25" s="13" t="s">
        <v>10</v>
      </c>
      <c r="N25" s="14" t="s">
        <v>27</v>
      </c>
      <c r="P25" s="15"/>
      <c r="Q25" s="87" t="s">
        <v>103</v>
      </c>
      <c r="R25" s="87"/>
      <c r="S25" s="18"/>
      <c r="T25" s="87" t="s">
        <v>67</v>
      </c>
      <c r="U25" s="87"/>
      <c r="V25" s="15"/>
      <c r="W25" s="15"/>
    </row>
    <row r="26" spans="3:21" ht="12.75" customHeight="1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Q26" s="87"/>
      <c r="R26" s="87"/>
      <c r="S26" s="18"/>
      <c r="T26" s="87"/>
      <c r="U26" s="87"/>
    </row>
    <row r="27" spans="1:20" ht="12.75" customHeight="1">
      <c r="A27" s="106" t="s">
        <v>87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R27" s="87" t="s">
        <v>67</v>
      </c>
      <c r="S27" s="87"/>
      <c r="T27" s="87"/>
    </row>
    <row r="28" spans="18:20" ht="12.75" customHeight="1">
      <c r="R28" s="87"/>
      <c r="S28" s="87"/>
      <c r="T28" s="87"/>
    </row>
    <row r="29" spans="1:23" ht="12.75" customHeight="1">
      <c r="A29" s="4"/>
      <c r="B29" s="5" t="s">
        <v>1</v>
      </c>
      <c r="C29" s="122" t="s">
        <v>2</v>
      </c>
      <c r="D29" s="122"/>
      <c r="E29" s="122"/>
      <c r="F29" s="101" t="s">
        <v>3</v>
      </c>
      <c r="G29" s="101"/>
      <c r="H29" s="101"/>
      <c r="I29" s="101"/>
      <c r="J29" s="101"/>
      <c r="K29" s="101"/>
      <c r="L29" s="101"/>
      <c r="M29" s="123" t="s">
        <v>29</v>
      </c>
      <c r="N29" s="123"/>
      <c r="P29" s="7"/>
      <c r="Q29" s="7"/>
      <c r="R29" s="30"/>
      <c r="T29" s="30"/>
      <c r="U29" s="7"/>
      <c r="V29" s="7"/>
      <c r="W29" s="7"/>
    </row>
    <row r="30" spans="1:23" ht="12.75" customHeight="1">
      <c r="A30" s="96" t="s">
        <v>5</v>
      </c>
      <c r="B30" s="116">
        <v>0.375</v>
      </c>
      <c r="C30" s="76" t="str">
        <f>R27</f>
        <v>　</v>
      </c>
      <c r="D30" s="68" t="s">
        <v>6</v>
      </c>
      <c r="E30" s="72" t="str">
        <f>Q36</f>
        <v>　</v>
      </c>
      <c r="F30" s="67" t="e">
        <f>H30+H31</f>
        <v>#VALUE!</v>
      </c>
      <c r="G30" s="83" t="s">
        <v>7</v>
      </c>
      <c r="H30" s="16" t="s">
        <v>99</v>
      </c>
      <c r="I30" s="16" t="s">
        <v>6</v>
      </c>
      <c r="J30" s="16" t="s">
        <v>99</v>
      </c>
      <c r="K30" s="83" t="s">
        <v>8</v>
      </c>
      <c r="L30" s="64" t="e">
        <f>J30+J31</f>
        <v>#VALUE!</v>
      </c>
      <c r="M30" s="9" t="s">
        <v>9</v>
      </c>
      <c r="N30" s="10" t="str">
        <f>C30</f>
        <v>　</v>
      </c>
      <c r="P30" s="11"/>
      <c r="Q30" s="11"/>
      <c r="R30" s="11"/>
      <c r="S30" s="3"/>
      <c r="T30" s="11"/>
      <c r="U30" s="11"/>
      <c r="V30" s="11"/>
      <c r="W30" s="11"/>
    </row>
    <row r="31" spans="1:23" ht="12.75" customHeight="1">
      <c r="A31" s="96"/>
      <c r="B31" s="116"/>
      <c r="C31" s="77"/>
      <c r="D31" s="69"/>
      <c r="E31" s="73"/>
      <c r="F31" s="82"/>
      <c r="G31" s="84"/>
      <c r="H31" s="62" t="s">
        <v>99</v>
      </c>
      <c r="I31" s="13" t="s">
        <v>6</v>
      </c>
      <c r="J31" s="13" t="s">
        <v>99</v>
      </c>
      <c r="K31" s="84"/>
      <c r="L31" s="65"/>
      <c r="M31" s="13" t="s">
        <v>10</v>
      </c>
      <c r="N31" s="14" t="str">
        <f>E30</f>
        <v>　</v>
      </c>
      <c r="P31" s="15"/>
      <c r="Q31" s="15"/>
      <c r="R31" s="15"/>
      <c r="S31" s="16"/>
      <c r="T31" s="15"/>
      <c r="U31" s="15"/>
      <c r="V31" s="15"/>
      <c r="W31" s="15"/>
    </row>
    <row r="32" spans="1:23" ht="12.75" customHeight="1">
      <c r="A32" s="96" t="s">
        <v>11</v>
      </c>
      <c r="B32" s="116">
        <v>0.40277777777777773</v>
      </c>
      <c r="C32" s="76" t="str">
        <f>R38</f>
        <v>　</v>
      </c>
      <c r="D32" s="68" t="s">
        <v>6</v>
      </c>
      <c r="E32" s="72" t="str">
        <f>Q47</f>
        <v>　</v>
      </c>
      <c r="F32" s="67" t="e">
        <f>H32+H33</f>
        <v>#VALUE!</v>
      </c>
      <c r="G32" s="83" t="s">
        <v>7</v>
      </c>
      <c r="H32" s="16" t="s">
        <v>99</v>
      </c>
      <c r="I32" s="16" t="s">
        <v>6</v>
      </c>
      <c r="J32" s="16" t="s">
        <v>99</v>
      </c>
      <c r="K32" s="83" t="s">
        <v>8</v>
      </c>
      <c r="L32" s="64" t="e">
        <f>J32+J33</f>
        <v>#VALUE!</v>
      </c>
      <c r="M32" s="9" t="s">
        <v>9</v>
      </c>
      <c r="N32" s="17" t="str">
        <f>C32</f>
        <v>　</v>
      </c>
      <c r="P32" s="15"/>
      <c r="Q32" s="15"/>
      <c r="R32" s="15"/>
      <c r="S32" s="16"/>
      <c r="T32" s="15"/>
      <c r="U32" s="15"/>
      <c r="V32" s="15"/>
      <c r="W32" s="15"/>
    </row>
    <row r="33" spans="1:23" ht="12.75" customHeight="1">
      <c r="A33" s="96"/>
      <c r="B33" s="116"/>
      <c r="C33" s="77"/>
      <c r="D33" s="69"/>
      <c r="E33" s="73"/>
      <c r="F33" s="82"/>
      <c r="G33" s="84"/>
      <c r="H33" s="62" t="s">
        <v>99</v>
      </c>
      <c r="I33" s="13" t="s">
        <v>6</v>
      </c>
      <c r="J33" s="13" t="s">
        <v>99</v>
      </c>
      <c r="K33" s="84"/>
      <c r="L33" s="65"/>
      <c r="M33" s="13" t="s">
        <v>10</v>
      </c>
      <c r="N33" s="14" t="str">
        <f>E32</f>
        <v>　</v>
      </c>
      <c r="P33" s="95" t="s">
        <v>12</v>
      </c>
      <c r="Q33" s="15"/>
      <c r="R33" s="15"/>
      <c r="S33" s="16"/>
      <c r="T33" s="15"/>
      <c r="U33" s="15"/>
      <c r="V33" s="95" t="s">
        <v>13</v>
      </c>
      <c r="W33" s="95" t="s">
        <v>14</v>
      </c>
    </row>
    <row r="34" spans="1:23" ht="12.75" customHeight="1">
      <c r="A34" s="96" t="s">
        <v>15</v>
      </c>
      <c r="B34" s="116">
        <v>0.4305555555555556</v>
      </c>
      <c r="C34" s="76" t="str">
        <f>T36</f>
        <v>　</v>
      </c>
      <c r="D34" s="68" t="s">
        <v>6</v>
      </c>
      <c r="E34" s="72" t="str">
        <f>R27</f>
        <v>　</v>
      </c>
      <c r="F34" s="67" t="e">
        <f>H34+H35</f>
        <v>#VALUE!</v>
      </c>
      <c r="G34" s="83" t="s">
        <v>7</v>
      </c>
      <c r="H34" s="16" t="s">
        <v>99</v>
      </c>
      <c r="I34" s="16" t="s">
        <v>6</v>
      </c>
      <c r="J34" s="16" t="s">
        <v>99</v>
      </c>
      <c r="K34" s="83" t="s">
        <v>8</v>
      </c>
      <c r="L34" s="64" t="e">
        <f>J34+J35</f>
        <v>#VALUE!</v>
      </c>
      <c r="M34" s="9" t="s">
        <v>9</v>
      </c>
      <c r="N34" s="17" t="str">
        <f>C34</f>
        <v>　</v>
      </c>
      <c r="P34" s="95"/>
      <c r="Q34" s="19"/>
      <c r="R34" s="20"/>
      <c r="S34" s="19"/>
      <c r="T34" s="15"/>
      <c r="U34" s="19"/>
      <c r="V34" s="95"/>
      <c r="W34" s="95"/>
    </row>
    <row r="35" spans="1:23" ht="12.75" customHeight="1">
      <c r="A35" s="96"/>
      <c r="B35" s="116"/>
      <c r="C35" s="77"/>
      <c r="D35" s="69"/>
      <c r="E35" s="73"/>
      <c r="F35" s="82"/>
      <c r="G35" s="84"/>
      <c r="H35" s="62" t="s">
        <v>99</v>
      </c>
      <c r="I35" s="13" t="s">
        <v>6</v>
      </c>
      <c r="J35" s="13" t="s">
        <v>99</v>
      </c>
      <c r="K35" s="84"/>
      <c r="L35" s="65"/>
      <c r="M35" s="13" t="s">
        <v>10</v>
      </c>
      <c r="N35" s="14" t="str">
        <f>E34</f>
        <v>　</v>
      </c>
      <c r="P35" s="95"/>
      <c r="Q35" s="19"/>
      <c r="R35" s="21"/>
      <c r="S35" s="22"/>
      <c r="T35" s="23"/>
      <c r="U35" s="24"/>
      <c r="V35" s="95"/>
      <c r="W35" s="95"/>
    </row>
    <row r="36" spans="1:23" ht="12.75" customHeight="1">
      <c r="A36" s="86" t="s">
        <v>16</v>
      </c>
      <c r="B36" s="116">
        <v>0.4583333333333333</v>
      </c>
      <c r="C36" s="76" t="str">
        <f>T47</f>
        <v>　</v>
      </c>
      <c r="D36" s="68" t="s">
        <v>6</v>
      </c>
      <c r="E36" s="72" t="str">
        <f>R38</f>
        <v>　</v>
      </c>
      <c r="F36" s="67" t="e">
        <f>H36+H37</f>
        <v>#VALUE!</v>
      </c>
      <c r="G36" s="83" t="s">
        <v>7</v>
      </c>
      <c r="H36" s="16" t="s">
        <v>99</v>
      </c>
      <c r="I36" s="16" t="s">
        <v>6</v>
      </c>
      <c r="J36" s="16" t="s">
        <v>99</v>
      </c>
      <c r="K36" s="83" t="s">
        <v>8</v>
      </c>
      <c r="L36" s="64" t="e">
        <f>J36+J37</f>
        <v>#VALUE!</v>
      </c>
      <c r="M36" s="9" t="s">
        <v>9</v>
      </c>
      <c r="N36" s="17" t="str">
        <f>C36</f>
        <v>　</v>
      </c>
      <c r="P36" s="95"/>
      <c r="Q36" s="102" t="s">
        <v>104</v>
      </c>
      <c r="R36" s="102"/>
      <c r="T36" s="87" t="s">
        <v>104</v>
      </c>
      <c r="U36" s="87"/>
      <c r="V36" s="95"/>
      <c r="W36" s="95"/>
    </row>
    <row r="37" spans="1:23" ht="12.75" customHeight="1">
      <c r="A37" s="86"/>
      <c r="B37" s="116"/>
      <c r="C37" s="77"/>
      <c r="D37" s="69"/>
      <c r="E37" s="73"/>
      <c r="F37" s="82"/>
      <c r="G37" s="84"/>
      <c r="H37" s="62" t="s">
        <v>99</v>
      </c>
      <c r="I37" s="13" t="s">
        <v>6</v>
      </c>
      <c r="J37" s="13" t="s">
        <v>99</v>
      </c>
      <c r="K37" s="84"/>
      <c r="L37" s="65"/>
      <c r="M37" s="13" t="s">
        <v>10</v>
      </c>
      <c r="N37" s="14" t="str">
        <f>E36</f>
        <v>　</v>
      </c>
      <c r="P37" s="95"/>
      <c r="Q37" s="102"/>
      <c r="R37" s="102"/>
      <c r="T37" s="87"/>
      <c r="U37" s="87"/>
      <c r="V37" s="95"/>
      <c r="W37" s="95"/>
    </row>
    <row r="38" spans="1:23" ht="12.75" customHeight="1">
      <c r="A38" s="86" t="s">
        <v>17</v>
      </c>
      <c r="B38" s="116">
        <v>0.4861111111111111</v>
      </c>
      <c r="C38" s="76" t="str">
        <f>Q36</f>
        <v>　</v>
      </c>
      <c r="D38" s="68" t="s">
        <v>6</v>
      </c>
      <c r="E38" s="72" t="str">
        <f>T36</f>
        <v>　</v>
      </c>
      <c r="F38" s="67" t="e">
        <f>H38+H39</f>
        <v>#VALUE!</v>
      </c>
      <c r="G38" s="83" t="s">
        <v>7</v>
      </c>
      <c r="H38" s="16" t="s">
        <v>99</v>
      </c>
      <c r="I38" s="16" t="s">
        <v>6</v>
      </c>
      <c r="J38" s="16" t="s">
        <v>99</v>
      </c>
      <c r="K38" s="83" t="s">
        <v>8</v>
      </c>
      <c r="L38" s="64" t="e">
        <f>J38+J39</f>
        <v>#VALUE!</v>
      </c>
      <c r="M38" s="9" t="s">
        <v>9</v>
      </c>
      <c r="N38" s="17" t="str">
        <f>C38</f>
        <v>　</v>
      </c>
      <c r="P38" s="95"/>
      <c r="Q38" s="19"/>
      <c r="R38" s="87" t="s">
        <v>105</v>
      </c>
      <c r="S38" s="87"/>
      <c r="T38" s="87"/>
      <c r="V38" s="95"/>
      <c r="W38" s="95"/>
    </row>
    <row r="39" spans="1:23" ht="12.75" customHeight="1">
      <c r="A39" s="86"/>
      <c r="B39" s="116"/>
      <c r="C39" s="77"/>
      <c r="D39" s="69"/>
      <c r="E39" s="73"/>
      <c r="F39" s="82"/>
      <c r="G39" s="84"/>
      <c r="H39" s="62" t="s">
        <v>99</v>
      </c>
      <c r="I39" s="13" t="s">
        <v>6</v>
      </c>
      <c r="J39" s="13" t="s">
        <v>99</v>
      </c>
      <c r="K39" s="84"/>
      <c r="L39" s="65"/>
      <c r="M39" s="13" t="s">
        <v>10</v>
      </c>
      <c r="N39" s="14" t="str">
        <f>E38</f>
        <v>　</v>
      </c>
      <c r="P39" s="95"/>
      <c r="Q39" s="19"/>
      <c r="R39" s="87"/>
      <c r="S39" s="87"/>
      <c r="T39" s="87"/>
      <c r="U39" s="7"/>
      <c r="V39" s="95"/>
      <c r="W39" s="95"/>
    </row>
    <row r="40" spans="1:23" ht="12.75" customHeight="1">
      <c r="A40" s="90">
        <v>0</v>
      </c>
      <c r="B40" s="124">
        <v>0.513888888888889</v>
      </c>
      <c r="C40" s="76" t="str">
        <f>Q47</f>
        <v>　</v>
      </c>
      <c r="D40" s="68" t="s">
        <v>6</v>
      </c>
      <c r="E40" s="72" t="str">
        <f>T47</f>
        <v>　</v>
      </c>
      <c r="F40" s="67" t="e">
        <f>H40+H41</f>
        <v>#VALUE!</v>
      </c>
      <c r="G40" s="83" t="s">
        <v>7</v>
      </c>
      <c r="H40" s="16" t="s">
        <v>99</v>
      </c>
      <c r="I40" s="16" t="s">
        <v>6</v>
      </c>
      <c r="J40" s="16" t="s">
        <v>99</v>
      </c>
      <c r="K40" s="83" t="s">
        <v>8</v>
      </c>
      <c r="L40" s="64" t="e">
        <f>J40+J41</f>
        <v>#VALUE!</v>
      </c>
      <c r="M40" s="9" t="s">
        <v>9</v>
      </c>
      <c r="N40" s="17" t="str">
        <f>C40</f>
        <v>　</v>
      </c>
      <c r="P40" s="95"/>
      <c r="Q40" s="19"/>
      <c r="R40" s="11"/>
      <c r="S40" s="3"/>
      <c r="T40" s="11"/>
      <c r="U40" s="11"/>
      <c r="V40" s="95"/>
      <c r="W40" s="95"/>
    </row>
    <row r="41" spans="1:23" ht="12.75" customHeight="1" thickBot="1">
      <c r="A41" s="90"/>
      <c r="B41" s="124"/>
      <c r="C41" s="97"/>
      <c r="D41" s="103"/>
      <c r="E41" s="104"/>
      <c r="F41" s="92"/>
      <c r="G41" s="88"/>
      <c r="H41" s="59" t="s">
        <v>99</v>
      </c>
      <c r="I41" s="59" t="s">
        <v>6</v>
      </c>
      <c r="J41" s="59" t="s">
        <v>99</v>
      </c>
      <c r="K41" s="88"/>
      <c r="L41" s="94"/>
      <c r="M41" s="16" t="s">
        <v>10</v>
      </c>
      <c r="N41" s="26" t="str">
        <f>E40</f>
        <v>　</v>
      </c>
      <c r="P41" s="31"/>
      <c r="Q41" s="15"/>
      <c r="R41" s="15"/>
      <c r="S41" s="16"/>
      <c r="T41" s="15"/>
      <c r="U41" s="15"/>
      <c r="V41" s="31"/>
      <c r="W41" s="31"/>
    </row>
    <row r="42" spans="1:23" ht="12.75" customHeight="1" thickBot="1" thickTop="1">
      <c r="A42" s="93">
        <v>0</v>
      </c>
      <c r="B42" s="118">
        <v>0.5625</v>
      </c>
      <c r="C42" s="28" t="s">
        <v>76</v>
      </c>
      <c r="D42" s="27" t="s">
        <v>6</v>
      </c>
      <c r="E42" s="29" t="s">
        <v>76</v>
      </c>
      <c r="F42" s="67" t="e">
        <f>H42+H43</f>
        <v>#VALUE!</v>
      </c>
      <c r="G42" s="83" t="s">
        <v>7</v>
      </c>
      <c r="H42" s="16" t="s">
        <v>99</v>
      </c>
      <c r="I42" s="16" t="s">
        <v>6</v>
      </c>
      <c r="J42" s="16" t="s">
        <v>99</v>
      </c>
      <c r="K42" s="83" t="s">
        <v>8</v>
      </c>
      <c r="L42" s="64" t="e">
        <f>J42+J43</f>
        <v>#VALUE!</v>
      </c>
      <c r="M42" s="28" t="s">
        <v>9</v>
      </c>
      <c r="N42" s="29" t="s">
        <v>20</v>
      </c>
      <c r="P42" s="15"/>
      <c r="Q42" s="15"/>
      <c r="R42" s="15"/>
      <c r="S42" s="16"/>
      <c r="T42" s="15"/>
      <c r="U42" s="15"/>
      <c r="V42" s="15"/>
      <c r="W42" s="15"/>
    </row>
    <row r="43" spans="1:23" ht="12.75" customHeight="1" thickTop="1">
      <c r="A43" s="93"/>
      <c r="B43" s="118"/>
      <c r="C43" s="35" t="s">
        <v>20</v>
      </c>
      <c r="D43" s="13"/>
      <c r="E43" s="14" t="s">
        <v>21</v>
      </c>
      <c r="F43" s="82"/>
      <c r="G43" s="84"/>
      <c r="H43" s="62" t="s">
        <v>99</v>
      </c>
      <c r="I43" s="13" t="s">
        <v>6</v>
      </c>
      <c r="J43" s="13" t="s">
        <v>99</v>
      </c>
      <c r="K43" s="84"/>
      <c r="L43" s="65"/>
      <c r="M43" s="13" t="s">
        <v>10</v>
      </c>
      <c r="N43" s="14" t="s">
        <v>21</v>
      </c>
      <c r="P43" s="15"/>
      <c r="Q43" s="15"/>
      <c r="R43" s="15"/>
      <c r="S43" s="16"/>
      <c r="T43" s="15"/>
      <c r="U43" s="15"/>
      <c r="V43" s="15"/>
      <c r="W43" s="15"/>
    </row>
    <row r="44" spans="1:23" ht="12.75" customHeight="1">
      <c r="A44" s="86" t="s">
        <v>22</v>
      </c>
      <c r="B44" s="116">
        <v>0.5902777777777778</v>
      </c>
      <c r="C44" s="25" t="s">
        <v>76</v>
      </c>
      <c r="D44" s="9" t="s">
        <v>6</v>
      </c>
      <c r="E44" s="17" t="s">
        <v>76</v>
      </c>
      <c r="F44" s="67" t="e">
        <f>H44+H45</f>
        <v>#VALUE!</v>
      </c>
      <c r="G44" s="83" t="s">
        <v>7</v>
      </c>
      <c r="H44" s="16" t="s">
        <v>99</v>
      </c>
      <c r="I44" s="16" t="s">
        <v>6</v>
      </c>
      <c r="J44" s="16" t="s">
        <v>99</v>
      </c>
      <c r="K44" s="83" t="s">
        <v>8</v>
      </c>
      <c r="L44" s="64" t="e">
        <f>J44+J45</f>
        <v>#VALUE!</v>
      </c>
      <c r="M44" s="9" t="s">
        <v>9</v>
      </c>
      <c r="N44" s="17" t="s">
        <v>23</v>
      </c>
      <c r="P44" s="15"/>
      <c r="Q44" s="15"/>
      <c r="R44" s="20"/>
      <c r="S44" s="19"/>
      <c r="T44" s="15"/>
      <c r="U44" s="19"/>
      <c r="V44" s="15"/>
      <c r="W44" s="15"/>
    </row>
    <row r="45" spans="1:23" ht="12.75" customHeight="1">
      <c r="A45" s="86"/>
      <c r="B45" s="116"/>
      <c r="C45" s="35" t="s">
        <v>23</v>
      </c>
      <c r="D45" s="13"/>
      <c r="E45" s="14" t="s">
        <v>24</v>
      </c>
      <c r="F45" s="82"/>
      <c r="G45" s="84"/>
      <c r="H45" s="62" t="s">
        <v>99</v>
      </c>
      <c r="I45" s="13" t="s">
        <v>6</v>
      </c>
      <c r="J45" s="13" t="s">
        <v>99</v>
      </c>
      <c r="K45" s="84"/>
      <c r="L45" s="65"/>
      <c r="M45" s="13" t="s">
        <v>10</v>
      </c>
      <c r="N45" s="14" t="s">
        <v>24</v>
      </c>
      <c r="P45" s="15"/>
      <c r="Q45" s="15"/>
      <c r="R45" s="21"/>
      <c r="S45" s="22"/>
      <c r="T45" s="23"/>
      <c r="U45" s="24"/>
      <c r="V45" s="15"/>
      <c r="W45" s="15"/>
    </row>
    <row r="46" spans="1:23" ht="12.75" customHeight="1">
      <c r="A46" s="80" t="s">
        <v>25</v>
      </c>
      <c r="B46" s="117">
        <v>0.6180555555555556</v>
      </c>
      <c r="C46" s="25" t="s">
        <v>113</v>
      </c>
      <c r="D46" s="9" t="s">
        <v>6</v>
      </c>
      <c r="E46" s="17" t="s">
        <v>113</v>
      </c>
      <c r="F46" s="67" t="e">
        <f>H46+H47</f>
        <v>#VALUE!</v>
      </c>
      <c r="G46" s="83" t="s">
        <v>7</v>
      </c>
      <c r="H46" s="16" t="s">
        <v>99</v>
      </c>
      <c r="I46" s="16" t="s">
        <v>6</v>
      </c>
      <c r="J46" s="16" t="s">
        <v>99</v>
      </c>
      <c r="K46" s="83" t="s">
        <v>8</v>
      </c>
      <c r="L46" s="64" t="e">
        <f>J46+J47</f>
        <v>#VALUE!</v>
      </c>
      <c r="M46" s="9" t="s">
        <v>9</v>
      </c>
      <c r="N46" s="26" t="s">
        <v>26</v>
      </c>
      <c r="P46" s="15"/>
      <c r="Q46" s="15"/>
      <c r="R46" s="21"/>
      <c r="S46" s="22"/>
      <c r="T46" s="23"/>
      <c r="U46" s="19"/>
      <c r="V46" s="15"/>
      <c r="W46" s="15"/>
    </row>
    <row r="47" spans="1:23" ht="12.75" customHeight="1">
      <c r="A47" s="80"/>
      <c r="B47" s="117"/>
      <c r="C47" s="35" t="s">
        <v>26</v>
      </c>
      <c r="D47" s="13"/>
      <c r="E47" s="14" t="s">
        <v>27</v>
      </c>
      <c r="F47" s="82"/>
      <c r="G47" s="84"/>
      <c r="H47" s="62" t="s">
        <v>99</v>
      </c>
      <c r="I47" s="13" t="s">
        <v>6</v>
      </c>
      <c r="J47" s="13" t="s">
        <v>99</v>
      </c>
      <c r="K47" s="84"/>
      <c r="L47" s="65"/>
      <c r="M47" s="13" t="s">
        <v>10</v>
      </c>
      <c r="N47" s="14" t="s">
        <v>27</v>
      </c>
      <c r="P47" s="15"/>
      <c r="Q47" s="87" t="s">
        <v>103</v>
      </c>
      <c r="R47" s="87"/>
      <c r="S47" s="18"/>
      <c r="T47" s="87" t="s">
        <v>67</v>
      </c>
      <c r="U47" s="87"/>
      <c r="V47" s="15"/>
      <c r="W47" s="15"/>
    </row>
    <row r="48" spans="17:21" ht="12.75" customHeight="1">
      <c r="Q48" s="87"/>
      <c r="R48" s="87"/>
      <c r="T48" s="87"/>
      <c r="U48" s="87"/>
    </row>
    <row r="49" spans="1:20" ht="12.75" customHeight="1">
      <c r="A49" s="106" t="s">
        <v>88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R49" s="87" t="s">
        <v>106</v>
      </c>
      <c r="S49" s="87"/>
      <c r="T49" s="87"/>
    </row>
    <row r="50" spans="18:20" ht="12.75" customHeight="1">
      <c r="R50" s="87"/>
      <c r="S50" s="87"/>
      <c r="T50" s="87"/>
    </row>
    <row r="51" spans="1:23" ht="12.75" customHeight="1">
      <c r="A51" s="4"/>
      <c r="B51" s="5" t="s">
        <v>1</v>
      </c>
      <c r="C51" s="122" t="s">
        <v>2</v>
      </c>
      <c r="D51" s="122"/>
      <c r="E51" s="122"/>
      <c r="F51" s="101" t="s">
        <v>3</v>
      </c>
      <c r="G51" s="101"/>
      <c r="H51" s="101"/>
      <c r="I51" s="101"/>
      <c r="J51" s="101"/>
      <c r="K51" s="101"/>
      <c r="L51" s="101"/>
      <c r="M51" s="123" t="s">
        <v>29</v>
      </c>
      <c r="N51" s="123"/>
      <c r="P51" s="7"/>
      <c r="Q51" s="7"/>
      <c r="R51" s="87"/>
      <c r="S51" s="87"/>
      <c r="T51" s="87"/>
      <c r="U51" s="7"/>
      <c r="V51" s="7"/>
      <c r="W51" s="7"/>
    </row>
    <row r="52" spans="1:23" ht="12.75" customHeight="1">
      <c r="A52" s="96" t="s">
        <v>5</v>
      </c>
      <c r="B52" s="116">
        <v>0.375</v>
      </c>
      <c r="C52" s="76" t="str">
        <f>R49</f>
        <v>　</v>
      </c>
      <c r="D52" s="68" t="s">
        <v>6</v>
      </c>
      <c r="E52" s="72" t="str">
        <f>Q58</f>
        <v>　</v>
      </c>
      <c r="F52" s="67" t="e">
        <f>H52+H53</f>
        <v>#VALUE!</v>
      </c>
      <c r="G52" s="83" t="s">
        <v>7</v>
      </c>
      <c r="H52" s="16" t="s">
        <v>99</v>
      </c>
      <c r="I52" s="16" t="s">
        <v>6</v>
      </c>
      <c r="J52" s="16" t="s">
        <v>99</v>
      </c>
      <c r="K52" s="83" t="s">
        <v>8</v>
      </c>
      <c r="L52" s="64" t="e">
        <f>J52+J53</f>
        <v>#VALUE!</v>
      </c>
      <c r="M52" s="9" t="s">
        <v>9</v>
      </c>
      <c r="N52" s="10" t="str">
        <f>C52</f>
        <v>　</v>
      </c>
      <c r="P52" s="11"/>
      <c r="Q52" s="11"/>
      <c r="R52" s="11"/>
      <c r="S52" s="3"/>
      <c r="T52" s="11"/>
      <c r="U52" s="11"/>
      <c r="V52" s="11"/>
      <c r="W52" s="11"/>
    </row>
    <row r="53" spans="1:23" ht="12.75" customHeight="1">
      <c r="A53" s="96"/>
      <c r="B53" s="116"/>
      <c r="C53" s="77"/>
      <c r="D53" s="69"/>
      <c r="E53" s="73"/>
      <c r="F53" s="82"/>
      <c r="G53" s="84"/>
      <c r="H53" s="62" t="s">
        <v>99</v>
      </c>
      <c r="I53" s="13" t="s">
        <v>6</v>
      </c>
      <c r="J53" s="13" t="s">
        <v>99</v>
      </c>
      <c r="K53" s="84"/>
      <c r="L53" s="65"/>
      <c r="M53" s="13" t="s">
        <v>10</v>
      </c>
      <c r="N53" s="14" t="str">
        <f>E52</f>
        <v>　</v>
      </c>
      <c r="P53" s="15"/>
      <c r="Q53" s="15"/>
      <c r="R53" s="15"/>
      <c r="S53" s="16"/>
      <c r="T53" s="15"/>
      <c r="U53" s="15"/>
      <c r="V53" s="15"/>
      <c r="W53" s="15"/>
    </row>
    <row r="54" spans="1:23" ht="12.75" customHeight="1">
      <c r="A54" s="96" t="s">
        <v>11</v>
      </c>
      <c r="B54" s="116">
        <v>0.40277777777777773</v>
      </c>
      <c r="C54" s="76" t="str">
        <f>R60</f>
        <v>　</v>
      </c>
      <c r="D54" s="68" t="s">
        <v>6</v>
      </c>
      <c r="E54" s="72" t="str">
        <f>Q69</f>
        <v>　</v>
      </c>
      <c r="F54" s="67" t="e">
        <f>H54+H55</f>
        <v>#VALUE!</v>
      </c>
      <c r="G54" s="83" t="s">
        <v>7</v>
      </c>
      <c r="H54" s="16" t="s">
        <v>99</v>
      </c>
      <c r="I54" s="16" t="s">
        <v>6</v>
      </c>
      <c r="J54" s="16" t="s">
        <v>99</v>
      </c>
      <c r="K54" s="83" t="s">
        <v>8</v>
      </c>
      <c r="L54" s="64" t="e">
        <f>J54+J55</f>
        <v>#VALUE!</v>
      </c>
      <c r="M54" s="9" t="s">
        <v>9</v>
      </c>
      <c r="N54" s="17" t="str">
        <f>C54</f>
        <v>　</v>
      </c>
      <c r="P54" s="15"/>
      <c r="Q54" s="15"/>
      <c r="R54" s="15"/>
      <c r="S54" s="16"/>
      <c r="T54" s="15"/>
      <c r="U54" s="15"/>
      <c r="V54" s="15"/>
      <c r="W54" s="15"/>
    </row>
    <row r="55" spans="1:23" ht="12.75" customHeight="1">
      <c r="A55" s="96"/>
      <c r="B55" s="116"/>
      <c r="C55" s="77"/>
      <c r="D55" s="69"/>
      <c r="E55" s="73"/>
      <c r="F55" s="82"/>
      <c r="G55" s="84"/>
      <c r="H55" s="62" t="s">
        <v>99</v>
      </c>
      <c r="I55" s="13" t="s">
        <v>6</v>
      </c>
      <c r="J55" s="13" t="s">
        <v>99</v>
      </c>
      <c r="K55" s="84"/>
      <c r="L55" s="65"/>
      <c r="M55" s="13" t="s">
        <v>10</v>
      </c>
      <c r="N55" s="14" t="str">
        <f>E54</f>
        <v>　</v>
      </c>
      <c r="P55" s="95" t="s">
        <v>12</v>
      </c>
      <c r="Q55" s="15"/>
      <c r="R55" s="15"/>
      <c r="S55" s="16"/>
      <c r="T55" s="15"/>
      <c r="U55" s="15"/>
      <c r="V55" s="95" t="s">
        <v>13</v>
      </c>
      <c r="W55" s="95" t="s">
        <v>14</v>
      </c>
    </row>
    <row r="56" spans="1:23" ht="12.75" customHeight="1">
      <c r="A56" s="96" t="s">
        <v>15</v>
      </c>
      <c r="B56" s="116">
        <v>0.4305555555555556</v>
      </c>
      <c r="C56" s="76" t="str">
        <f>T58</f>
        <v>　</v>
      </c>
      <c r="D56" s="68" t="s">
        <v>6</v>
      </c>
      <c r="E56" s="72" t="str">
        <f>R49</f>
        <v>　</v>
      </c>
      <c r="F56" s="67" t="e">
        <f>H56+H57</f>
        <v>#VALUE!</v>
      </c>
      <c r="G56" s="83" t="s">
        <v>7</v>
      </c>
      <c r="H56" s="16" t="s">
        <v>99</v>
      </c>
      <c r="I56" s="16" t="s">
        <v>6</v>
      </c>
      <c r="J56" s="16" t="s">
        <v>99</v>
      </c>
      <c r="K56" s="83" t="s">
        <v>8</v>
      </c>
      <c r="L56" s="64" t="e">
        <f>J56+J57</f>
        <v>#VALUE!</v>
      </c>
      <c r="M56" s="9" t="s">
        <v>9</v>
      </c>
      <c r="N56" s="17" t="str">
        <f>C56</f>
        <v>　</v>
      </c>
      <c r="P56" s="95"/>
      <c r="Q56" s="19"/>
      <c r="R56" s="20"/>
      <c r="S56" s="19"/>
      <c r="T56" s="15"/>
      <c r="U56" s="19"/>
      <c r="V56" s="95"/>
      <c r="W56" s="95"/>
    </row>
    <row r="57" spans="1:23" ht="12.75" customHeight="1">
      <c r="A57" s="96"/>
      <c r="B57" s="116"/>
      <c r="C57" s="77"/>
      <c r="D57" s="69"/>
      <c r="E57" s="73"/>
      <c r="F57" s="82"/>
      <c r="G57" s="84"/>
      <c r="H57" s="62" t="s">
        <v>99</v>
      </c>
      <c r="I57" s="13" t="s">
        <v>6</v>
      </c>
      <c r="J57" s="13" t="s">
        <v>99</v>
      </c>
      <c r="K57" s="84"/>
      <c r="L57" s="65"/>
      <c r="M57" s="13" t="s">
        <v>10</v>
      </c>
      <c r="N57" s="14" t="str">
        <f>E56</f>
        <v>　</v>
      </c>
      <c r="P57" s="95"/>
      <c r="Q57" s="19"/>
      <c r="R57" s="21"/>
      <c r="S57" s="22"/>
      <c r="T57" s="23"/>
      <c r="U57" s="24"/>
      <c r="V57" s="95"/>
      <c r="W57" s="95"/>
    </row>
    <row r="58" spans="1:23" ht="12.75" customHeight="1">
      <c r="A58" s="86" t="s">
        <v>16</v>
      </c>
      <c r="B58" s="116">
        <v>0.4583333333333333</v>
      </c>
      <c r="C58" s="76" t="str">
        <f>T69</f>
        <v>　</v>
      </c>
      <c r="D58" s="68" t="s">
        <v>6</v>
      </c>
      <c r="E58" s="72" t="str">
        <f>R60</f>
        <v>　</v>
      </c>
      <c r="F58" s="67" t="e">
        <f>H58+H59</f>
        <v>#VALUE!</v>
      </c>
      <c r="G58" s="83" t="s">
        <v>7</v>
      </c>
      <c r="H58" s="16" t="s">
        <v>99</v>
      </c>
      <c r="I58" s="16" t="s">
        <v>6</v>
      </c>
      <c r="J58" s="16" t="s">
        <v>99</v>
      </c>
      <c r="K58" s="83" t="s">
        <v>8</v>
      </c>
      <c r="L58" s="64" t="e">
        <f>J58+J59</f>
        <v>#VALUE!</v>
      </c>
      <c r="M58" s="9" t="s">
        <v>9</v>
      </c>
      <c r="N58" s="17" t="str">
        <f>C58</f>
        <v>　</v>
      </c>
      <c r="P58" s="95"/>
      <c r="Q58" s="126" t="s">
        <v>103</v>
      </c>
      <c r="R58" s="126"/>
      <c r="T58" s="87" t="s">
        <v>104</v>
      </c>
      <c r="U58" s="87"/>
      <c r="V58" s="95"/>
      <c r="W58" s="95"/>
    </row>
    <row r="59" spans="1:23" ht="12.75" customHeight="1">
      <c r="A59" s="86"/>
      <c r="B59" s="116"/>
      <c r="C59" s="77"/>
      <c r="D59" s="69"/>
      <c r="E59" s="73"/>
      <c r="F59" s="82"/>
      <c r="G59" s="84"/>
      <c r="H59" s="62" t="s">
        <v>99</v>
      </c>
      <c r="I59" s="13" t="s">
        <v>6</v>
      </c>
      <c r="J59" s="13" t="s">
        <v>99</v>
      </c>
      <c r="K59" s="84"/>
      <c r="L59" s="65"/>
      <c r="M59" s="13" t="s">
        <v>10</v>
      </c>
      <c r="N59" s="14" t="str">
        <f>E58</f>
        <v>　</v>
      </c>
      <c r="P59" s="95"/>
      <c r="Q59" s="126"/>
      <c r="R59" s="126"/>
      <c r="T59" s="87"/>
      <c r="U59" s="87"/>
      <c r="V59" s="95"/>
      <c r="W59" s="95"/>
    </row>
    <row r="60" spans="1:23" ht="12.75" customHeight="1">
      <c r="A60" s="86" t="s">
        <v>17</v>
      </c>
      <c r="B60" s="116">
        <v>0.4861111111111111</v>
      </c>
      <c r="C60" s="76" t="str">
        <f>Q58</f>
        <v>　</v>
      </c>
      <c r="D60" s="68" t="s">
        <v>6</v>
      </c>
      <c r="E60" s="72" t="str">
        <f>T58</f>
        <v>　</v>
      </c>
      <c r="F60" s="67" t="e">
        <f>H60+H61</f>
        <v>#VALUE!</v>
      </c>
      <c r="G60" s="83" t="s">
        <v>7</v>
      </c>
      <c r="H60" s="16" t="s">
        <v>99</v>
      </c>
      <c r="I60" s="16" t="s">
        <v>6</v>
      </c>
      <c r="J60" s="16" t="s">
        <v>99</v>
      </c>
      <c r="K60" s="83" t="s">
        <v>8</v>
      </c>
      <c r="L60" s="64" t="e">
        <f>J60+J61</f>
        <v>#VALUE!</v>
      </c>
      <c r="M60" s="9" t="s">
        <v>9</v>
      </c>
      <c r="N60" s="17" t="str">
        <f>C60</f>
        <v>　</v>
      </c>
      <c r="P60" s="95"/>
      <c r="Q60" s="19"/>
      <c r="R60" s="87" t="s">
        <v>103</v>
      </c>
      <c r="S60" s="87"/>
      <c r="T60" s="87"/>
      <c r="V60" s="95"/>
      <c r="W60" s="95"/>
    </row>
    <row r="61" spans="1:23" ht="12.75" customHeight="1">
      <c r="A61" s="86"/>
      <c r="B61" s="116"/>
      <c r="C61" s="77"/>
      <c r="D61" s="69"/>
      <c r="E61" s="73"/>
      <c r="F61" s="82"/>
      <c r="G61" s="84"/>
      <c r="H61" s="62" t="s">
        <v>99</v>
      </c>
      <c r="I61" s="13" t="s">
        <v>6</v>
      </c>
      <c r="J61" s="13" t="s">
        <v>99</v>
      </c>
      <c r="K61" s="84"/>
      <c r="L61" s="65"/>
      <c r="M61" s="13" t="s">
        <v>10</v>
      </c>
      <c r="N61" s="14" t="str">
        <f>E60</f>
        <v>　</v>
      </c>
      <c r="P61" s="95"/>
      <c r="Q61" s="19"/>
      <c r="R61" s="87"/>
      <c r="S61" s="87"/>
      <c r="T61" s="87"/>
      <c r="U61" s="7"/>
      <c r="V61" s="95"/>
      <c r="W61" s="95"/>
    </row>
    <row r="62" spans="1:23" ht="12.75" customHeight="1">
      <c r="A62" s="90" t="s">
        <v>18</v>
      </c>
      <c r="B62" s="124">
        <v>0.513888888888889</v>
      </c>
      <c r="C62" s="76" t="str">
        <f>Q69</f>
        <v>　</v>
      </c>
      <c r="D62" s="68" t="s">
        <v>6</v>
      </c>
      <c r="E62" s="72" t="str">
        <f>T69</f>
        <v>　</v>
      </c>
      <c r="F62" s="67" t="e">
        <f>H62+H63</f>
        <v>#VALUE!</v>
      </c>
      <c r="G62" s="83" t="s">
        <v>7</v>
      </c>
      <c r="H62" s="16" t="s">
        <v>99</v>
      </c>
      <c r="I62" s="16" t="s">
        <v>6</v>
      </c>
      <c r="J62" s="16" t="s">
        <v>99</v>
      </c>
      <c r="K62" s="83" t="s">
        <v>8</v>
      </c>
      <c r="L62" s="64" t="e">
        <f>J62+J63</f>
        <v>#VALUE!</v>
      </c>
      <c r="M62" s="9" t="s">
        <v>9</v>
      </c>
      <c r="N62" s="17" t="str">
        <f>C62</f>
        <v>　</v>
      </c>
      <c r="P62" s="95"/>
      <c r="Q62" s="19"/>
      <c r="R62" s="11"/>
      <c r="S62" s="3" t="s">
        <v>93</v>
      </c>
      <c r="T62" s="11"/>
      <c r="U62" s="11"/>
      <c r="V62" s="95"/>
      <c r="W62" s="95"/>
    </row>
    <row r="63" spans="1:23" ht="12.75" customHeight="1" thickBot="1">
      <c r="A63" s="90"/>
      <c r="B63" s="124"/>
      <c r="C63" s="97"/>
      <c r="D63" s="103"/>
      <c r="E63" s="104"/>
      <c r="F63" s="92"/>
      <c r="G63" s="88"/>
      <c r="H63" s="59" t="s">
        <v>99</v>
      </c>
      <c r="I63" s="59" t="s">
        <v>6</v>
      </c>
      <c r="J63" s="59" t="s">
        <v>99</v>
      </c>
      <c r="K63" s="88"/>
      <c r="L63" s="94"/>
      <c r="M63" s="16" t="s">
        <v>10</v>
      </c>
      <c r="N63" s="26" t="str">
        <f>E62</f>
        <v>　</v>
      </c>
      <c r="P63" s="15"/>
      <c r="Q63" s="15"/>
      <c r="R63" s="15"/>
      <c r="S63" s="16"/>
      <c r="T63" s="15"/>
      <c r="U63" s="15"/>
      <c r="V63" s="15"/>
      <c r="W63" s="15"/>
    </row>
    <row r="64" spans="1:23" ht="12.75" customHeight="1" thickBot="1" thickTop="1">
      <c r="A64" s="93" t="s">
        <v>19</v>
      </c>
      <c r="B64" s="118">
        <v>0.5625</v>
      </c>
      <c r="C64" s="28" t="s">
        <v>116</v>
      </c>
      <c r="D64" s="27" t="s">
        <v>6</v>
      </c>
      <c r="E64" s="29" t="s">
        <v>113</v>
      </c>
      <c r="F64" s="67" t="e">
        <f>H64+H65</f>
        <v>#VALUE!</v>
      </c>
      <c r="G64" s="83" t="s">
        <v>7</v>
      </c>
      <c r="H64" s="16" t="s">
        <v>99</v>
      </c>
      <c r="I64" s="16" t="s">
        <v>6</v>
      </c>
      <c r="J64" s="16" t="s">
        <v>99</v>
      </c>
      <c r="K64" s="83" t="s">
        <v>8</v>
      </c>
      <c r="L64" s="64" t="e">
        <f>J64+J65</f>
        <v>#VALUE!</v>
      </c>
      <c r="M64" s="28" t="s">
        <v>9</v>
      </c>
      <c r="N64" s="29" t="s">
        <v>20</v>
      </c>
      <c r="P64" s="15"/>
      <c r="Q64" s="15"/>
      <c r="R64" s="15"/>
      <c r="S64" s="16"/>
      <c r="T64" s="15"/>
      <c r="U64" s="15"/>
      <c r="V64" s="15"/>
      <c r="W64" s="15"/>
    </row>
    <row r="65" spans="1:23" ht="12.75" customHeight="1" thickTop="1">
      <c r="A65" s="93"/>
      <c r="B65" s="118"/>
      <c r="C65" s="35" t="s">
        <v>20</v>
      </c>
      <c r="D65" s="13"/>
      <c r="E65" s="14" t="s">
        <v>21</v>
      </c>
      <c r="F65" s="82"/>
      <c r="G65" s="84"/>
      <c r="H65" s="62" t="s">
        <v>99</v>
      </c>
      <c r="I65" s="13" t="s">
        <v>6</v>
      </c>
      <c r="J65" s="13" t="s">
        <v>99</v>
      </c>
      <c r="K65" s="84"/>
      <c r="L65" s="65"/>
      <c r="M65" s="13" t="s">
        <v>10</v>
      </c>
      <c r="N65" s="14" t="s">
        <v>21</v>
      </c>
      <c r="P65" s="15"/>
      <c r="Q65" s="15"/>
      <c r="R65" s="15"/>
      <c r="S65" s="16"/>
      <c r="T65" s="15"/>
      <c r="U65" s="15"/>
      <c r="V65" s="15"/>
      <c r="W65" s="15"/>
    </row>
    <row r="66" spans="1:23" ht="12.75" customHeight="1">
      <c r="A66" s="86" t="s">
        <v>22</v>
      </c>
      <c r="B66" s="116">
        <v>0.5902777777777778</v>
      </c>
      <c r="C66" s="25" t="s">
        <v>115</v>
      </c>
      <c r="D66" s="9" t="s">
        <v>6</v>
      </c>
      <c r="E66" s="17" t="s">
        <v>113</v>
      </c>
      <c r="F66" s="67" t="e">
        <f>H66+H67</f>
        <v>#VALUE!</v>
      </c>
      <c r="G66" s="83" t="s">
        <v>7</v>
      </c>
      <c r="H66" s="16" t="s">
        <v>99</v>
      </c>
      <c r="I66" s="16" t="s">
        <v>6</v>
      </c>
      <c r="J66" s="16" t="s">
        <v>99</v>
      </c>
      <c r="K66" s="83" t="s">
        <v>8</v>
      </c>
      <c r="L66" s="64" t="e">
        <f>J66+J67</f>
        <v>#VALUE!</v>
      </c>
      <c r="M66" s="9" t="s">
        <v>9</v>
      </c>
      <c r="N66" s="17" t="s">
        <v>23</v>
      </c>
      <c r="P66" s="15"/>
      <c r="Q66" s="15"/>
      <c r="R66" s="20"/>
      <c r="S66" s="19"/>
      <c r="T66" s="15"/>
      <c r="U66" s="19"/>
      <c r="V66" s="15"/>
      <c r="W66" s="15"/>
    </row>
    <row r="67" spans="1:23" ht="12.75" customHeight="1">
      <c r="A67" s="86"/>
      <c r="B67" s="116"/>
      <c r="C67" s="35" t="s">
        <v>23</v>
      </c>
      <c r="D67" s="13"/>
      <c r="E67" s="14" t="s">
        <v>24</v>
      </c>
      <c r="F67" s="82"/>
      <c r="G67" s="84"/>
      <c r="H67" s="62" t="s">
        <v>99</v>
      </c>
      <c r="I67" s="13" t="s">
        <v>6</v>
      </c>
      <c r="J67" s="13" t="s">
        <v>99</v>
      </c>
      <c r="K67" s="84"/>
      <c r="L67" s="65"/>
      <c r="M67" s="13" t="s">
        <v>10</v>
      </c>
      <c r="N67" s="14" t="s">
        <v>24</v>
      </c>
      <c r="P67" s="15"/>
      <c r="Q67" s="15"/>
      <c r="R67" s="21"/>
      <c r="S67" s="22"/>
      <c r="T67" s="23"/>
      <c r="U67" s="24"/>
      <c r="V67" s="15"/>
      <c r="W67" s="15"/>
    </row>
    <row r="68" spans="1:23" ht="12.75" customHeight="1">
      <c r="A68" s="80" t="s">
        <v>25</v>
      </c>
      <c r="B68" s="117">
        <v>0.6180555555555556</v>
      </c>
      <c r="C68" s="25" t="s">
        <v>113</v>
      </c>
      <c r="D68" s="9" t="s">
        <v>6</v>
      </c>
      <c r="E68" s="17" t="s">
        <v>76</v>
      </c>
      <c r="F68" s="67" t="e">
        <f>H68+H69</f>
        <v>#VALUE!</v>
      </c>
      <c r="G68" s="83" t="s">
        <v>7</v>
      </c>
      <c r="H68" s="16" t="s">
        <v>99</v>
      </c>
      <c r="I68" s="16" t="s">
        <v>6</v>
      </c>
      <c r="J68" s="16" t="s">
        <v>99</v>
      </c>
      <c r="K68" s="83" t="s">
        <v>8</v>
      </c>
      <c r="L68" s="64" t="e">
        <f>J68+J69</f>
        <v>#VALUE!</v>
      </c>
      <c r="M68" s="9" t="s">
        <v>9</v>
      </c>
      <c r="N68" s="26" t="s">
        <v>26</v>
      </c>
      <c r="P68" s="15"/>
      <c r="Q68" s="15"/>
      <c r="R68" s="21"/>
      <c r="S68" s="22"/>
      <c r="T68" s="23"/>
      <c r="U68" s="19"/>
      <c r="V68" s="15"/>
      <c r="W68" s="15"/>
    </row>
    <row r="69" spans="1:23" ht="12.75" customHeight="1">
      <c r="A69" s="80"/>
      <c r="B69" s="117"/>
      <c r="C69" s="35" t="s">
        <v>26</v>
      </c>
      <c r="D69" s="13"/>
      <c r="E69" s="14" t="s">
        <v>27</v>
      </c>
      <c r="F69" s="82"/>
      <c r="G69" s="84"/>
      <c r="H69" s="62" t="s">
        <v>99</v>
      </c>
      <c r="I69" s="13" t="s">
        <v>6</v>
      </c>
      <c r="J69" s="13" t="s">
        <v>99</v>
      </c>
      <c r="K69" s="84"/>
      <c r="L69" s="65"/>
      <c r="M69" s="13" t="s">
        <v>10</v>
      </c>
      <c r="N69" s="14" t="s">
        <v>27</v>
      </c>
      <c r="P69" s="11" t="s">
        <v>101</v>
      </c>
      <c r="Q69" s="87" t="s">
        <v>103</v>
      </c>
      <c r="R69" s="87"/>
      <c r="S69" s="3"/>
      <c r="T69" s="87" t="s">
        <v>104</v>
      </c>
      <c r="U69" s="87"/>
      <c r="V69" s="15"/>
      <c r="W69" s="15"/>
    </row>
    <row r="70" spans="16:21" ht="12.75" customHeight="1">
      <c r="P70" s="11"/>
      <c r="Q70" s="87"/>
      <c r="R70" s="87"/>
      <c r="T70" s="87"/>
      <c r="U70" s="87"/>
    </row>
    <row r="71" spans="1:23" ht="12.75" customHeight="1">
      <c r="A71" s="34"/>
      <c r="B71" s="34"/>
      <c r="C71" s="37"/>
      <c r="D71" s="37"/>
      <c r="E71" s="37"/>
      <c r="F71" s="37"/>
      <c r="G71" s="37"/>
      <c r="H71" s="37"/>
      <c r="I71" s="37"/>
      <c r="J71" s="34"/>
      <c r="K71" s="34"/>
      <c r="L71" s="34"/>
      <c r="M71" s="34"/>
      <c r="N71" s="37"/>
      <c r="P71" s="34"/>
      <c r="Q71" s="34"/>
      <c r="R71" s="34"/>
      <c r="S71" s="34"/>
      <c r="T71" s="34"/>
      <c r="U71" s="34"/>
      <c r="V71" s="34"/>
      <c r="W71" s="34"/>
    </row>
  </sheetData>
  <sheetProtection/>
  <mergeCells count="256">
    <mergeCell ref="R5:T7"/>
    <mergeCell ref="C7:E7"/>
    <mergeCell ref="F7:L7"/>
    <mergeCell ref="M7:N7"/>
    <mergeCell ref="A10:A11"/>
    <mergeCell ref="B10:B11"/>
    <mergeCell ref="F10:F11"/>
    <mergeCell ref="G10:G11"/>
    <mergeCell ref="E8:E9"/>
    <mergeCell ref="C10:C11"/>
    <mergeCell ref="A1:Q2"/>
    <mergeCell ref="A5:N5"/>
    <mergeCell ref="K8:K9"/>
    <mergeCell ref="L8:L9"/>
    <mergeCell ref="A8:A9"/>
    <mergeCell ref="B8:B9"/>
    <mergeCell ref="F8:F9"/>
    <mergeCell ref="G8:G9"/>
    <mergeCell ref="C8:C9"/>
    <mergeCell ref="D8:D9"/>
    <mergeCell ref="V11:V18"/>
    <mergeCell ref="T14:U15"/>
    <mergeCell ref="R16:T17"/>
    <mergeCell ref="K18:K19"/>
    <mergeCell ref="L18:L19"/>
    <mergeCell ref="K10:K11"/>
    <mergeCell ref="Q14:R15"/>
    <mergeCell ref="P11:P18"/>
    <mergeCell ref="K12:K13"/>
    <mergeCell ref="L12:L13"/>
    <mergeCell ref="A12:A13"/>
    <mergeCell ref="B12:B13"/>
    <mergeCell ref="F12:F13"/>
    <mergeCell ref="G12:G13"/>
    <mergeCell ref="W11:W18"/>
    <mergeCell ref="L10:L11"/>
    <mergeCell ref="K16:K17"/>
    <mergeCell ref="L16:L17"/>
    <mergeCell ref="K14:K15"/>
    <mergeCell ref="L14:L15"/>
    <mergeCell ref="B14:B15"/>
    <mergeCell ref="F14:F15"/>
    <mergeCell ref="A18:A19"/>
    <mergeCell ref="B18:B19"/>
    <mergeCell ref="F18:F19"/>
    <mergeCell ref="A16:A17"/>
    <mergeCell ref="B16:B17"/>
    <mergeCell ref="F16:F17"/>
    <mergeCell ref="A14:A15"/>
    <mergeCell ref="C16:C17"/>
    <mergeCell ref="G14:G15"/>
    <mergeCell ref="L22:L23"/>
    <mergeCell ref="G16:G17"/>
    <mergeCell ref="A20:A21"/>
    <mergeCell ref="B20:B21"/>
    <mergeCell ref="F20:F21"/>
    <mergeCell ref="G20:G21"/>
    <mergeCell ref="A22:A23"/>
    <mergeCell ref="B22:B23"/>
    <mergeCell ref="G18:G19"/>
    <mergeCell ref="M29:N29"/>
    <mergeCell ref="A24:A25"/>
    <mergeCell ref="B24:B25"/>
    <mergeCell ref="F24:F25"/>
    <mergeCell ref="L24:L25"/>
    <mergeCell ref="C29:E29"/>
    <mergeCell ref="F29:L29"/>
    <mergeCell ref="A27:N27"/>
    <mergeCell ref="F22:F23"/>
    <mergeCell ref="G22:G23"/>
    <mergeCell ref="K20:K21"/>
    <mergeCell ref="L20:L21"/>
    <mergeCell ref="K22:K23"/>
    <mergeCell ref="Q25:R26"/>
    <mergeCell ref="A30:A31"/>
    <mergeCell ref="B30:B31"/>
    <mergeCell ref="F30:F31"/>
    <mergeCell ref="G30:G31"/>
    <mergeCell ref="T25:U26"/>
    <mergeCell ref="R27:T28"/>
    <mergeCell ref="G24:G25"/>
    <mergeCell ref="K24:K25"/>
    <mergeCell ref="K30:K31"/>
    <mergeCell ref="L30:L31"/>
    <mergeCell ref="K34:K35"/>
    <mergeCell ref="A32:A33"/>
    <mergeCell ref="B32:B33"/>
    <mergeCell ref="F32:F33"/>
    <mergeCell ref="G32:G33"/>
    <mergeCell ref="K32:K33"/>
    <mergeCell ref="A34:A35"/>
    <mergeCell ref="B34:B35"/>
    <mergeCell ref="F34:F35"/>
    <mergeCell ref="G34:G35"/>
    <mergeCell ref="T36:U37"/>
    <mergeCell ref="R38:T39"/>
    <mergeCell ref="A36:A37"/>
    <mergeCell ref="G36:G37"/>
    <mergeCell ref="G40:G41"/>
    <mergeCell ref="A40:A41"/>
    <mergeCell ref="B40:B41"/>
    <mergeCell ref="K40:K41"/>
    <mergeCell ref="L40:L41"/>
    <mergeCell ref="F40:F41"/>
    <mergeCell ref="W33:W40"/>
    <mergeCell ref="L32:L33"/>
    <mergeCell ref="K38:K39"/>
    <mergeCell ref="L38:L39"/>
    <mergeCell ref="K36:K37"/>
    <mergeCell ref="L36:L37"/>
    <mergeCell ref="Q36:R37"/>
    <mergeCell ref="P33:P40"/>
    <mergeCell ref="L34:L35"/>
    <mergeCell ref="V33:V40"/>
    <mergeCell ref="A38:A39"/>
    <mergeCell ref="B38:B39"/>
    <mergeCell ref="F38:F39"/>
    <mergeCell ref="G38:G39"/>
    <mergeCell ref="G42:G43"/>
    <mergeCell ref="A42:A43"/>
    <mergeCell ref="F42:F43"/>
    <mergeCell ref="C40:C41"/>
    <mergeCell ref="D40:D41"/>
    <mergeCell ref="E40:E41"/>
    <mergeCell ref="B36:B37"/>
    <mergeCell ref="F36:F37"/>
    <mergeCell ref="G46:G47"/>
    <mergeCell ref="K46:K47"/>
    <mergeCell ref="L46:L47"/>
    <mergeCell ref="K44:K45"/>
    <mergeCell ref="L44:L45"/>
    <mergeCell ref="K42:K43"/>
    <mergeCell ref="L42:L43"/>
    <mergeCell ref="B42:B43"/>
    <mergeCell ref="A44:A45"/>
    <mergeCell ref="B44:B45"/>
    <mergeCell ref="F44:F45"/>
    <mergeCell ref="G44:G45"/>
    <mergeCell ref="Q47:R48"/>
    <mergeCell ref="T47:U48"/>
    <mergeCell ref="R49:T51"/>
    <mergeCell ref="C51:E51"/>
    <mergeCell ref="F51:L51"/>
    <mergeCell ref="M51:N51"/>
    <mergeCell ref="A46:A47"/>
    <mergeCell ref="B46:B47"/>
    <mergeCell ref="F46:F47"/>
    <mergeCell ref="A49:N49"/>
    <mergeCell ref="A52:A53"/>
    <mergeCell ref="B52:B53"/>
    <mergeCell ref="F52:F53"/>
    <mergeCell ref="G52:G53"/>
    <mergeCell ref="K52:K53"/>
    <mergeCell ref="L52:L53"/>
    <mergeCell ref="C52:C53"/>
    <mergeCell ref="D52:D53"/>
    <mergeCell ref="E52:E53"/>
    <mergeCell ref="A54:A55"/>
    <mergeCell ref="B54:B55"/>
    <mergeCell ref="F54:F55"/>
    <mergeCell ref="G54:G55"/>
    <mergeCell ref="K54:K55"/>
    <mergeCell ref="A56:A57"/>
    <mergeCell ref="B56:B57"/>
    <mergeCell ref="F56:F57"/>
    <mergeCell ref="G56:G57"/>
    <mergeCell ref="C54:C55"/>
    <mergeCell ref="L56:L57"/>
    <mergeCell ref="V55:V62"/>
    <mergeCell ref="T58:U59"/>
    <mergeCell ref="R60:T61"/>
    <mergeCell ref="K62:K63"/>
    <mergeCell ref="L62:L63"/>
    <mergeCell ref="K56:K57"/>
    <mergeCell ref="G58:G59"/>
    <mergeCell ref="G62:G63"/>
    <mergeCell ref="W55:W62"/>
    <mergeCell ref="L54:L55"/>
    <mergeCell ref="K60:K61"/>
    <mergeCell ref="L60:L61"/>
    <mergeCell ref="K58:K59"/>
    <mergeCell ref="L58:L59"/>
    <mergeCell ref="Q58:R59"/>
    <mergeCell ref="P55:P62"/>
    <mergeCell ref="B58:B59"/>
    <mergeCell ref="F58:F59"/>
    <mergeCell ref="A62:A63"/>
    <mergeCell ref="B62:B63"/>
    <mergeCell ref="F62:F63"/>
    <mergeCell ref="A60:A61"/>
    <mergeCell ref="B60:B61"/>
    <mergeCell ref="F60:F61"/>
    <mergeCell ref="A58:A59"/>
    <mergeCell ref="D62:D63"/>
    <mergeCell ref="G60:G61"/>
    <mergeCell ref="A64:A65"/>
    <mergeCell ref="B64:B65"/>
    <mergeCell ref="F64:F65"/>
    <mergeCell ref="G64:G65"/>
    <mergeCell ref="K64:K65"/>
    <mergeCell ref="C60:C61"/>
    <mergeCell ref="D60:D61"/>
    <mergeCell ref="E60:E61"/>
    <mergeCell ref="C62:C63"/>
    <mergeCell ref="L64:L65"/>
    <mergeCell ref="A66:A67"/>
    <mergeCell ref="B66:B67"/>
    <mergeCell ref="F66:F67"/>
    <mergeCell ref="G66:G67"/>
    <mergeCell ref="K66:K67"/>
    <mergeCell ref="L66:L67"/>
    <mergeCell ref="T69:U70"/>
    <mergeCell ref="A68:A69"/>
    <mergeCell ref="B68:B69"/>
    <mergeCell ref="F68:F69"/>
    <mergeCell ref="G68:G69"/>
    <mergeCell ref="K68:K69"/>
    <mergeCell ref="L68:L69"/>
    <mergeCell ref="Q69:R70"/>
    <mergeCell ref="D10:D11"/>
    <mergeCell ref="E10:E11"/>
    <mergeCell ref="C12:C13"/>
    <mergeCell ref="D12:D13"/>
    <mergeCell ref="E12:E13"/>
    <mergeCell ref="C14:C15"/>
    <mergeCell ref="D14:D15"/>
    <mergeCell ref="E14:E15"/>
    <mergeCell ref="D16:D17"/>
    <mergeCell ref="E16:E17"/>
    <mergeCell ref="C18:C19"/>
    <mergeCell ref="D18:D19"/>
    <mergeCell ref="E18:E1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E62:E63"/>
    <mergeCell ref="D54:D55"/>
    <mergeCell ref="E54:E55"/>
    <mergeCell ref="C56:C57"/>
    <mergeCell ref="D56:D57"/>
    <mergeCell ref="E56:E57"/>
    <mergeCell ref="C58:C59"/>
    <mergeCell ref="D58:D59"/>
    <mergeCell ref="E58:E59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74" sqref="A74"/>
    </sheetView>
  </sheetViews>
  <sheetFormatPr defaultColWidth="9.00390625" defaultRowHeight="13.5"/>
  <cols>
    <col min="1" max="1" width="19.00390625" style="38" customWidth="1"/>
    <col min="2" max="13" width="5.50390625" style="38" customWidth="1"/>
    <col min="14" max="14" width="8.50390625" style="38" customWidth="1"/>
    <col min="15" max="15" width="5.75390625" style="38" hidden="1" customWidth="1"/>
    <col min="16" max="16384" width="9.00390625" style="38" customWidth="1"/>
  </cols>
  <sheetData>
    <row r="1" spans="1:14" ht="20.25" customHeight="1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3" spans="1:14" ht="12" customHeight="1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" customHeight="1">
      <c r="A4" s="135" t="s">
        <v>66</v>
      </c>
      <c r="B4" s="135" t="str">
        <f>A6</f>
        <v>勢門</v>
      </c>
      <c r="C4" s="135"/>
      <c r="D4" s="135" t="str">
        <f>A8</f>
        <v>壱岐</v>
      </c>
      <c r="E4" s="135"/>
      <c r="F4" s="135" t="str">
        <f>A10</f>
        <v>JACPA</v>
      </c>
      <c r="G4" s="135"/>
      <c r="H4" s="136" t="s">
        <v>31</v>
      </c>
      <c r="I4" s="136"/>
      <c r="J4" s="136"/>
      <c r="K4" s="135" t="s">
        <v>32</v>
      </c>
      <c r="L4" s="135" t="s">
        <v>33</v>
      </c>
      <c r="M4" s="135" t="s">
        <v>34</v>
      </c>
      <c r="N4" s="135" t="s">
        <v>35</v>
      </c>
    </row>
    <row r="5" spans="1:14" ht="12" customHeight="1">
      <c r="A5" s="135"/>
      <c r="B5" s="135"/>
      <c r="C5" s="135"/>
      <c r="D5" s="135"/>
      <c r="E5" s="135"/>
      <c r="F5" s="135"/>
      <c r="G5" s="135"/>
      <c r="H5" s="40" t="s">
        <v>36</v>
      </c>
      <c r="I5" s="41" t="s">
        <v>37</v>
      </c>
      <c r="J5" s="42" t="s">
        <v>38</v>
      </c>
      <c r="K5" s="135"/>
      <c r="L5" s="135"/>
      <c r="M5" s="135"/>
      <c r="N5" s="135"/>
    </row>
    <row r="6" spans="1:15" ht="12" customHeight="1">
      <c r="A6" s="135" t="s">
        <v>117</v>
      </c>
      <c r="B6" s="146"/>
      <c r="C6" s="146"/>
      <c r="D6" s="136" t="s">
        <v>104</v>
      </c>
      <c r="E6" s="136"/>
      <c r="F6" s="136" t="s">
        <v>104</v>
      </c>
      <c r="G6" s="136"/>
      <c r="H6" s="144">
        <f>K6*3+L6*1</f>
        <v>0</v>
      </c>
      <c r="I6" s="144"/>
      <c r="J6" s="144"/>
      <c r="K6" s="133">
        <f>COUNTIF(D6:G6,"○")</f>
        <v>0</v>
      </c>
      <c r="L6" s="133">
        <f>COUNTIF(D6:G6,"△")</f>
        <v>0</v>
      </c>
      <c r="M6" s="133">
        <f>COUNTIF(D6:G6,"×")</f>
        <v>0</v>
      </c>
      <c r="N6" s="133" t="e">
        <f>RANK(O6,$O$6:$O$11)</f>
        <v>#VALUE!</v>
      </c>
      <c r="O6" s="137" t="e">
        <f>H6*1000000+J7*1000+H7</f>
        <v>#VALUE!</v>
      </c>
    </row>
    <row r="7" spans="1:15" ht="12" customHeight="1">
      <c r="A7" s="135"/>
      <c r="B7" s="146"/>
      <c r="C7" s="146"/>
      <c r="D7" s="40" t="s">
        <v>104</v>
      </c>
      <c r="E7" s="57" t="s">
        <v>104</v>
      </c>
      <c r="F7" s="58" t="s">
        <v>104</v>
      </c>
      <c r="G7" s="58" t="s">
        <v>104</v>
      </c>
      <c r="H7" s="43" t="e">
        <f>D7+F7+B6</f>
        <v>#VALUE!</v>
      </c>
      <c r="I7" s="41" t="e">
        <f>E7+G7+C6</f>
        <v>#VALUE!</v>
      </c>
      <c r="J7" s="44" t="e">
        <f>H7-I7</f>
        <v>#VALUE!</v>
      </c>
      <c r="K7" s="133"/>
      <c r="L7" s="133"/>
      <c r="M7" s="133"/>
      <c r="N7" s="133"/>
      <c r="O7" s="137"/>
    </row>
    <row r="8" spans="1:15" ht="12" customHeight="1">
      <c r="A8" s="135" t="s">
        <v>153</v>
      </c>
      <c r="B8" s="136" t="s">
        <v>104</v>
      </c>
      <c r="C8" s="136"/>
      <c r="D8" s="145"/>
      <c r="E8" s="145"/>
      <c r="F8" s="136" t="s">
        <v>104</v>
      </c>
      <c r="G8" s="136"/>
      <c r="H8" s="144">
        <f>K8*3+L8*1</f>
        <v>0</v>
      </c>
      <c r="I8" s="144"/>
      <c r="J8" s="144"/>
      <c r="K8" s="133">
        <f>COUNTIF(B8:G8,"○")</f>
        <v>0</v>
      </c>
      <c r="L8" s="133">
        <f>COUNTIF(B8:G8,"△")</f>
        <v>0</v>
      </c>
      <c r="M8" s="133">
        <f>COUNTIF(B8:G8,"×")</f>
        <v>0</v>
      </c>
      <c r="N8" s="133" t="e">
        <f>RANK(O8,$O$6:$O$11)</f>
        <v>#VALUE!</v>
      </c>
      <c r="O8" s="137" t="e">
        <f>H8*1000000+J9*1000+H9</f>
        <v>#VALUE!</v>
      </c>
    </row>
    <row r="9" spans="1:15" ht="12" customHeight="1">
      <c r="A9" s="135"/>
      <c r="B9" s="40" t="s">
        <v>104</v>
      </c>
      <c r="C9" s="57" t="s">
        <v>104</v>
      </c>
      <c r="D9" s="145"/>
      <c r="E9" s="145"/>
      <c r="F9" s="40" t="s">
        <v>104</v>
      </c>
      <c r="G9" s="57" t="s">
        <v>104</v>
      </c>
      <c r="H9" s="43" t="e">
        <f>D9+F9+B9</f>
        <v>#VALUE!</v>
      </c>
      <c r="I9" s="41" t="e">
        <f>E9+G9+C9</f>
        <v>#VALUE!</v>
      </c>
      <c r="J9" s="44" t="e">
        <f>H9-I9</f>
        <v>#VALUE!</v>
      </c>
      <c r="K9" s="133"/>
      <c r="L9" s="133"/>
      <c r="M9" s="133"/>
      <c r="N9" s="133"/>
      <c r="O9" s="137"/>
    </row>
    <row r="10" spans="1:15" ht="12" customHeight="1">
      <c r="A10" s="135" t="s">
        <v>119</v>
      </c>
      <c r="B10" s="136" t="s">
        <v>104</v>
      </c>
      <c r="C10" s="136"/>
      <c r="D10" s="136" t="s">
        <v>104</v>
      </c>
      <c r="E10" s="136"/>
      <c r="F10" s="138"/>
      <c r="G10" s="138"/>
      <c r="H10" s="144">
        <f>K10*3+L10*1</f>
        <v>0</v>
      </c>
      <c r="I10" s="144"/>
      <c r="J10" s="144"/>
      <c r="K10" s="133">
        <f>COUNTIF(B10:G10,"○")</f>
        <v>0</v>
      </c>
      <c r="L10" s="133">
        <f>COUNTIF(B10:G10,"△")</f>
        <v>0</v>
      </c>
      <c r="M10" s="133">
        <f>COUNTIF(B10:G10,"×")</f>
        <v>0</v>
      </c>
      <c r="N10" s="133" t="e">
        <f>RANK(O10,$O$6:$O$11)</f>
        <v>#VALUE!</v>
      </c>
      <c r="O10" s="137" t="e">
        <f>H10*1000000+J11*1000+H11</f>
        <v>#VALUE!</v>
      </c>
    </row>
    <row r="11" spans="1:15" ht="12" customHeight="1">
      <c r="A11" s="135"/>
      <c r="B11" s="40" t="s">
        <v>104</v>
      </c>
      <c r="C11" s="57" t="s">
        <v>104</v>
      </c>
      <c r="D11" s="40" t="s">
        <v>104</v>
      </c>
      <c r="E11" s="57" t="s">
        <v>104</v>
      </c>
      <c r="F11" s="138"/>
      <c r="G11" s="138"/>
      <c r="H11" s="43" t="e">
        <f>D11+F11+B11</f>
        <v>#VALUE!</v>
      </c>
      <c r="I11" s="41" t="e">
        <f>E11+G11+C11</f>
        <v>#VALUE!</v>
      </c>
      <c r="J11" s="44" t="e">
        <f>H11-I11</f>
        <v>#VALUE!</v>
      </c>
      <c r="K11" s="133"/>
      <c r="L11" s="133"/>
      <c r="M11" s="133"/>
      <c r="N11" s="133"/>
      <c r="O11" s="137"/>
    </row>
    <row r="12" spans="1:14" ht="12" customHeight="1">
      <c r="A12" s="147" t="s">
        <v>67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2" customHeight="1">
      <c r="A13" s="135" t="s">
        <v>68</v>
      </c>
      <c r="B13" s="135" t="str">
        <f>A15</f>
        <v>板付Ｗ</v>
      </c>
      <c r="C13" s="135"/>
      <c r="D13" s="135" t="str">
        <f>A17</f>
        <v>BRAVO</v>
      </c>
      <c r="E13" s="135"/>
      <c r="F13" s="135" t="str">
        <f>A19</f>
        <v>美奈木</v>
      </c>
      <c r="G13" s="135"/>
      <c r="H13" s="136" t="s">
        <v>31</v>
      </c>
      <c r="I13" s="136"/>
      <c r="J13" s="136"/>
      <c r="K13" s="135" t="s">
        <v>32</v>
      </c>
      <c r="L13" s="135" t="s">
        <v>33</v>
      </c>
      <c r="M13" s="135" t="s">
        <v>34</v>
      </c>
      <c r="N13" s="135" t="s">
        <v>35</v>
      </c>
    </row>
    <row r="14" spans="1:14" ht="12" customHeight="1">
      <c r="A14" s="135"/>
      <c r="B14" s="135"/>
      <c r="C14" s="135"/>
      <c r="D14" s="135"/>
      <c r="E14" s="135"/>
      <c r="F14" s="135"/>
      <c r="G14" s="135"/>
      <c r="H14" s="40" t="s">
        <v>36</v>
      </c>
      <c r="I14" s="41" t="s">
        <v>37</v>
      </c>
      <c r="J14" s="42" t="s">
        <v>38</v>
      </c>
      <c r="K14" s="135"/>
      <c r="L14" s="135"/>
      <c r="M14" s="135"/>
      <c r="N14" s="135"/>
    </row>
    <row r="15" spans="1:15" ht="12" customHeight="1">
      <c r="A15" s="135" t="s">
        <v>155</v>
      </c>
      <c r="B15" s="146"/>
      <c r="C15" s="146"/>
      <c r="D15" s="136" t="s">
        <v>104</v>
      </c>
      <c r="E15" s="136"/>
      <c r="F15" s="136" t="s">
        <v>104</v>
      </c>
      <c r="G15" s="136"/>
      <c r="H15" s="144">
        <f>K15*3+L15*1</f>
        <v>0</v>
      </c>
      <c r="I15" s="144"/>
      <c r="J15" s="144"/>
      <c r="K15" s="133">
        <f>COUNTIF(D15:G15,"○")</f>
        <v>0</v>
      </c>
      <c r="L15" s="133">
        <f>COUNTIF(D15:G15,"△")</f>
        <v>0</v>
      </c>
      <c r="M15" s="133">
        <f>COUNTIF(D15:G15,"×")</f>
        <v>0</v>
      </c>
      <c r="N15" s="133" t="e">
        <f>RANK(O15,$O$15:$O$20)</f>
        <v>#VALUE!</v>
      </c>
      <c r="O15" s="137" t="e">
        <f>H15*1000000+J16*1000+H16</f>
        <v>#VALUE!</v>
      </c>
    </row>
    <row r="16" spans="1:15" ht="12" customHeight="1">
      <c r="A16" s="135"/>
      <c r="B16" s="146"/>
      <c r="C16" s="146"/>
      <c r="D16" s="40" t="s">
        <v>104</v>
      </c>
      <c r="E16" s="57" t="s">
        <v>104</v>
      </c>
      <c r="F16" s="58" t="s">
        <v>104</v>
      </c>
      <c r="G16" s="58" t="s">
        <v>104</v>
      </c>
      <c r="H16" s="43" t="e">
        <f>D16+F16+B15</f>
        <v>#VALUE!</v>
      </c>
      <c r="I16" s="41" t="e">
        <f>E16+G16+C15</f>
        <v>#VALUE!</v>
      </c>
      <c r="J16" s="44" t="e">
        <f>H16-I16</f>
        <v>#VALUE!</v>
      </c>
      <c r="K16" s="133"/>
      <c r="L16" s="133"/>
      <c r="M16" s="133"/>
      <c r="N16" s="133"/>
      <c r="O16" s="137"/>
    </row>
    <row r="17" spans="1:16" ht="12" customHeight="1">
      <c r="A17" s="135" t="s">
        <v>156</v>
      </c>
      <c r="B17" s="136" t="s">
        <v>104</v>
      </c>
      <c r="C17" s="136"/>
      <c r="D17" s="145"/>
      <c r="E17" s="145"/>
      <c r="F17" s="136" t="s">
        <v>104</v>
      </c>
      <c r="G17" s="136"/>
      <c r="H17" s="144">
        <f>K17*3+L17*1</f>
        <v>0</v>
      </c>
      <c r="I17" s="144"/>
      <c r="J17" s="144"/>
      <c r="K17" s="133">
        <f>COUNTIF(B17:G17,"○")</f>
        <v>0</v>
      </c>
      <c r="L17" s="133">
        <f>COUNTIF(B17:G17,"△")</f>
        <v>0</v>
      </c>
      <c r="M17" s="133">
        <f>COUNTIF(B17:G17,"×")</f>
        <v>0</v>
      </c>
      <c r="N17" s="133" t="e">
        <f>RANK(O17,$O$15:$O$20)</f>
        <v>#VALUE!</v>
      </c>
      <c r="O17" s="137" t="e">
        <f>H17*1000000+J18*1000+H18</f>
        <v>#VALUE!</v>
      </c>
      <c r="P17" s="38" t="s">
        <v>67</v>
      </c>
    </row>
    <row r="18" spans="1:15" ht="12" customHeight="1">
      <c r="A18" s="135"/>
      <c r="B18" s="40" t="s">
        <v>104</v>
      </c>
      <c r="C18" s="57" t="s">
        <v>104</v>
      </c>
      <c r="D18" s="145"/>
      <c r="E18" s="145"/>
      <c r="F18" s="40" t="s">
        <v>104</v>
      </c>
      <c r="G18" s="57" t="s">
        <v>104</v>
      </c>
      <c r="H18" s="43" t="e">
        <f>D18+F18+B18</f>
        <v>#VALUE!</v>
      </c>
      <c r="I18" s="41" t="e">
        <f>E18+G18+C18</f>
        <v>#VALUE!</v>
      </c>
      <c r="J18" s="44" t="e">
        <f>H18-I18</f>
        <v>#VALUE!</v>
      </c>
      <c r="K18" s="133"/>
      <c r="L18" s="133"/>
      <c r="M18" s="133"/>
      <c r="N18" s="133"/>
      <c r="O18" s="137"/>
    </row>
    <row r="19" spans="1:15" ht="12" customHeight="1">
      <c r="A19" s="135" t="s">
        <v>157</v>
      </c>
      <c r="B19" s="136" t="s">
        <v>104</v>
      </c>
      <c r="C19" s="136"/>
      <c r="D19" s="136" t="s">
        <v>104</v>
      </c>
      <c r="E19" s="136"/>
      <c r="F19" s="138"/>
      <c r="G19" s="138"/>
      <c r="H19" s="144">
        <f>K19*3+L19*1</f>
        <v>0</v>
      </c>
      <c r="I19" s="144"/>
      <c r="J19" s="144"/>
      <c r="K19" s="133">
        <f>COUNTIF(B19:G19,"○")</f>
        <v>0</v>
      </c>
      <c r="L19" s="133">
        <f>COUNTIF(B19:G19,"△")</f>
        <v>0</v>
      </c>
      <c r="M19" s="133">
        <f>COUNTIF(B19:G19,"×")</f>
        <v>0</v>
      </c>
      <c r="N19" s="133" t="e">
        <f>RANK(O19,$O$15:$O$20)</f>
        <v>#VALUE!</v>
      </c>
      <c r="O19" s="137" t="e">
        <f>H19*1000000+J20*1000+H20</f>
        <v>#VALUE!</v>
      </c>
    </row>
    <row r="20" spans="1:15" ht="12" customHeight="1">
      <c r="A20" s="135"/>
      <c r="B20" s="40" t="s">
        <v>104</v>
      </c>
      <c r="C20" s="57" t="s">
        <v>104</v>
      </c>
      <c r="D20" s="40" t="s">
        <v>104</v>
      </c>
      <c r="E20" s="57" t="s">
        <v>104</v>
      </c>
      <c r="F20" s="138"/>
      <c r="G20" s="138"/>
      <c r="H20" s="43" t="e">
        <f>D20+F20+B20</f>
        <v>#VALUE!</v>
      </c>
      <c r="I20" s="41" t="e">
        <f>E20+G20+C20</f>
        <v>#VALUE!</v>
      </c>
      <c r="J20" s="44" t="e">
        <f>H20-I20</f>
        <v>#VALUE!</v>
      </c>
      <c r="K20" s="133"/>
      <c r="L20" s="133"/>
      <c r="M20" s="133"/>
      <c r="N20" s="133"/>
      <c r="O20" s="137"/>
    </row>
    <row r="21" spans="1:14" ht="12" customHeight="1">
      <c r="A21" s="139" t="s">
        <v>67</v>
      </c>
      <c r="B21" s="140"/>
      <c r="C21" s="140"/>
      <c r="D21" s="140"/>
      <c r="E21" s="140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4" ht="12" customHeight="1">
      <c r="A22" s="39"/>
      <c r="B22" s="135" t="s">
        <v>39</v>
      </c>
      <c r="C22" s="135"/>
      <c r="D22" s="135"/>
      <c r="E22" s="142"/>
      <c r="F22" s="143" t="s">
        <v>40</v>
      </c>
      <c r="G22" s="143"/>
      <c r="H22" s="143"/>
      <c r="I22" s="143"/>
      <c r="J22" s="143" t="s">
        <v>41</v>
      </c>
      <c r="K22" s="143"/>
      <c r="L22" s="143"/>
      <c r="M22" s="143"/>
      <c r="N22" s="54"/>
    </row>
    <row r="23" spans="1:14" ht="12" customHeight="1">
      <c r="A23" s="45" t="s">
        <v>42</v>
      </c>
      <c r="B23" s="134" t="s">
        <v>104</v>
      </c>
      <c r="C23" s="134"/>
      <c r="D23" s="134" t="s">
        <v>104</v>
      </c>
      <c r="E23" s="134"/>
      <c r="F23" s="134" t="s">
        <v>111</v>
      </c>
      <c r="G23" s="134"/>
      <c r="H23" s="134" t="s">
        <v>111</v>
      </c>
      <c r="I23" s="134"/>
      <c r="J23" s="128" t="s">
        <v>104</v>
      </c>
      <c r="K23" s="128"/>
      <c r="L23" s="128" t="s">
        <v>104</v>
      </c>
      <c r="M23" s="128"/>
      <c r="N23" s="55"/>
    </row>
    <row r="24" spans="1:14" ht="12" customHeight="1">
      <c r="A24" s="47" t="s">
        <v>35</v>
      </c>
      <c r="B24" s="131" t="s">
        <v>104</v>
      </c>
      <c r="C24" s="131"/>
      <c r="D24" s="131" t="s">
        <v>104</v>
      </c>
      <c r="E24" s="131"/>
      <c r="F24" s="131" t="s">
        <v>104</v>
      </c>
      <c r="G24" s="131"/>
      <c r="H24" s="131" t="s">
        <v>104</v>
      </c>
      <c r="I24" s="131"/>
      <c r="J24" s="131" t="s">
        <v>104</v>
      </c>
      <c r="K24" s="131"/>
      <c r="L24" s="131" t="s">
        <v>104</v>
      </c>
      <c r="M24" s="131"/>
      <c r="N24" s="48"/>
    </row>
    <row r="25" spans="1:14" ht="12" customHeight="1">
      <c r="A25" s="49" t="s">
        <v>43</v>
      </c>
      <c r="B25" s="127" t="s">
        <v>111</v>
      </c>
      <c r="C25" s="127"/>
      <c r="D25" s="127" t="s">
        <v>111</v>
      </c>
      <c r="E25" s="127"/>
      <c r="F25" s="127" t="s">
        <v>104</v>
      </c>
      <c r="G25" s="127"/>
      <c r="H25" s="127" t="s">
        <v>104</v>
      </c>
      <c r="I25" s="127"/>
      <c r="J25" s="127" t="s">
        <v>104</v>
      </c>
      <c r="K25" s="127"/>
      <c r="L25" s="127" t="s">
        <v>104</v>
      </c>
      <c r="M25" s="127"/>
      <c r="N25" s="46"/>
    </row>
    <row r="26" spans="1:7" ht="12" customHeight="1">
      <c r="A26" s="50"/>
      <c r="B26" s="50"/>
      <c r="C26" s="50"/>
      <c r="D26" s="50"/>
      <c r="E26" s="50"/>
      <c r="F26" s="50"/>
      <c r="G26" s="50"/>
    </row>
    <row r="27" spans="1:14" ht="12" customHeight="1">
      <c r="A27" s="139" t="s">
        <v>69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 ht="12" customHeight="1">
      <c r="A28" s="135" t="s">
        <v>66</v>
      </c>
      <c r="B28" s="135" t="str">
        <f>A30</f>
        <v>カメリアーズ</v>
      </c>
      <c r="C28" s="135"/>
      <c r="D28" s="135" t="str">
        <f>A32</f>
        <v>わかば</v>
      </c>
      <c r="E28" s="135"/>
      <c r="F28" s="135" t="str">
        <f>A34</f>
        <v>千代</v>
      </c>
      <c r="G28" s="135"/>
      <c r="H28" s="136" t="s">
        <v>31</v>
      </c>
      <c r="I28" s="136"/>
      <c r="J28" s="136"/>
      <c r="K28" s="135" t="s">
        <v>32</v>
      </c>
      <c r="L28" s="135" t="s">
        <v>33</v>
      </c>
      <c r="M28" s="135" t="s">
        <v>34</v>
      </c>
      <c r="N28" s="135" t="s">
        <v>35</v>
      </c>
    </row>
    <row r="29" spans="1:14" ht="12" customHeight="1">
      <c r="A29" s="135"/>
      <c r="B29" s="135"/>
      <c r="C29" s="135"/>
      <c r="D29" s="135"/>
      <c r="E29" s="135"/>
      <c r="F29" s="135"/>
      <c r="G29" s="135"/>
      <c r="H29" s="40" t="s">
        <v>36</v>
      </c>
      <c r="I29" s="41" t="s">
        <v>37</v>
      </c>
      <c r="J29" s="42" t="s">
        <v>38</v>
      </c>
      <c r="K29" s="135"/>
      <c r="L29" s="135"/>
      <c r="M29" s="135"/>
      <c r="N29" s="135"/>
    </row>
    <row r="30" spans="1:15" ht="12" customHeight="1">
      <c r="A30" s="135" t="s">
        <v>158</v>
      </c>
      <c r="B30" s="146"/>
      <c r="C30" s="146"/>
      <c r="D30" s="136" t="s">
        <v>104</v>
      </c>
      <c r="E30" s="136"/>
      <c r="F30" s="136" t="s">
        <v>104</v>
      </c>
      <c r="G30" s="136"/>
      <c r="H30" s="144">
        <f>K30*3+L30*1</f>
        <v>0</v>
      </c>
      <c r="I30" s="144"/>
      <c r="J30" s="144"/>
      <c r="K30" s="133">
        <f>COUNTIF(D30:G30,"○")</f>
        <v>0</v>
      </c>
      <c r="L30" s="133">
        <f>COUNTIF(D30:G30,"△")</f>
        <v>0</v>
      </c>
      <c r="M30" s="133">
        <f>COUNTIF(D30:G30,"×")</f>
        <v>0</v>
      </c>
      <c r="N30" s="133" t="e">
        <f>RANK(O30,$O$30:$O$35)</f>
        <v>#VALUE!</v>
      </c>
      <c r="O30" s="137" t="e">
        <f>H30*1000000+J31*1000+H31</f>
        <v>#VALUE!</v>
      </c>
    </row>
    <row r="31" spans="1:15" ht="12" customHeight="1">
      <c r="A31" s="135"/>
      <c r="B31" s="146"/>
      <c r="C31" s="146"/>
      <c r="D31" s="40" t="s">
        <v>104</v>
      </c>
      <c r="E31" s="57" t="s">
        <v>104</v>
      </c>
      <c r="F31" s="58" t="s">
        <v>104</v>
      </c>
      <c r="G31" s="58" t="s">
        <v>104</v>
      </c>
      <c r="H31" s="43" t="e">
        <f>D31+F31+B30</f>
        <v>#VALUE!</v>
      </c>
      <c r="I31" s="41" t="e">
        <f>E31+G31+C30</f>
        <v>#VALUE!</v>
      </c>
      <c r="J31" s="44" t="e">
        <f>H31-I31</f>
        <v>#VALUE!</v>
      </c>
      <c r="K31" s="133"/>
      <c r="L31" s="133"/>
      <c r="M31" s="133"/>
      <c r="N31" s="133"/>
      <c r="O31" s="137"/>
    </row>
    <row r="32" spans="1:15" ht="12" customHeight="1">
      <c r="A32" s="135" t="s">
        <v>159</v>
      </c>
      <c r="B32" s="136" t="s">
        <v>104</v>
      </c>
      <c r="C32" s="136"/>
      <c r="D32" s="145"/>
      <c r="E32" s="145"/>
      <c r="F32" s="136" t="s">
        <v>104</v>
      </c>
      <c r="G32" s="136"/>
      <c r="H32" s="144">
        <f>K32*3+L32*1</f>
        <v>0</v>
      </c>
      <c r="I32" s="144"/>
      <c r="J32" s="144"/>
      <c r="K32" s="133">
        <f>COUNTIF(B32:G32,"○")</f>
        <v>0</v>
      </c>
      <c r="L32" s="133">
        <f>COUNTIF(B32:G32,"△")</f>
        <v>0</v>
      </c>
      <c r="M32" s="133">
        <f>COUNTIF(B32:G32,"×")</f>
        <v>0</v>
      </c>
      <c r="N32" s="133" t="e">
        <f>RANK(O32,$O$30:$O$35)</f>
        <v>#VALUE!</v>
      </c>
      <c r="O32" s="137" t="e">
        <f>H32*1000000+J33*1000+H33</f>
        <v>#VALUE!</v>
      </c>
    </row>
    <row r="33" spans="1:16" ht="12" customHeight="1">
      <c r="A33" s="135"/>
      <c r="B33" s="40" t="s">
        <v>104</v>
      </c>
      <c r="C33" s="57" t="s">
        <v>104</v>
      </c>
      <c r="D33" s="145"/>
      <c r="E33" s="145"/>
      <c r="F33" s="40" t="s">
        <v>104</v>
      </c>
      <c r="G33" s="57" t="s">
        <v>104</v>
      </c>
      <c r="H33" s="43" t="e">
        <f>D33+F33+B33</f>
        <v>#VALUE!</v>
      </c>
      <c r="I33" s="41" t="e">
        <f>E33+G33+C33</f>
        <v>#VALUE!</v>
      </c>
      <c r="J33" s="44" t="e">
        <f>H33-I33</f>
        <v>#VALUE!</v>
      </c>
      <c r="K33" s="133"/>
      <c r="L33" s="133"/>
      <c r="M33" s="133"/>
      <c r="N33" s="133"/>
      <c r="O33" s="137"/>
      <c r="P33" s="38" t="s">
        <v>67</v>
      </c>
    </row>
    <row r="34" spans="1:15" ht="12" customHeight="1">
      <c r="A34" s="135" t="s">
        <v>160</v>
      </c>
      <c r="B34" s="136" t="s">
        <v>104</v>
      </c>
      <c r="C34" s="136"/>
      <c r="D34" s="136" t="s">
        <v>104</v>
      </c>
      <c r="E34" s="136"/>
      <c r="F34" s="138"/>
      <c r="G34" s="138"/>
      <c r="H34" s="144">
        <f>K34*3+L34*1</f>
        <v>0</v>
      </c>
      <c r="I34" s="144"/>
      <c r="J34" s="144"/>
      <c r="K34" s="133">
        <f>COUNTIF(B34:G34,"○")</f>
        <v>0</v>
      </c>
      <c r="L34" s="133">
        <f>COUNTIF(B34:G34,"△")</f>
        <v>0</v>
      </c>
      <c r="M34" s="133">
        <f>COUNTIF(B34:G34,"×")</f>
        <v>0</v>
      </c>
      <c r="N34" s="133" t="e">
        <f>RANK(O34,$O$30:$O$35)</f>
        <v>#VALUE!</v>
      </c>
      <c r="O34" s="137" t="e">
        <f>H34*1000000+J35*1000+H35</f>
        <v>#VALUE!</v>
      </c>
    </row>
    <row r="35" spans="1:15" ht="12" customHeight="1">
      <c r="A35" s="135"/>
      <c r="B35" s="40" t="s">
        <v>104</v>
      </c>
      <c r="C35" s="57" t="s">
        <v>104</v>
      </c>
      <c r="D35" s="40" t="s">
        <v>104</v>
      </c>
      <c r="E35" s="57" t="s">
        <v>104</v>
      </c>
      <c r="F35" s="138"/>
      <c r="G35" s="138"/>
      <c r="H35" s="43" t="e">
        <f>D35+F35+B35</f>
        <v>#VALUE!</v>
      </c>
      <c r="I35" s="41" t="e">
        <f>E35+G35+C35</f>
        <v>#VALUE!</v>
      </c>
      <c r="J35" s="44" t="e">
        <f>H35-I35</f>
        <v>#VALUE!</v>
      </c>
      <c r="K35" s="133"/>
      <c r="L35" s="133"/>
      <c r="M35" s="133"/>
      <c r="N35" s="133"/>
      <c r="O35" s="137"/>
    </row>
    <row r="36" spans="1:14" ht="12" customHeight="1">
      <c r="A36" s="147" t="s">
        <v>67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1:14" ht="12" customHeight="1">
      <c r="A37" s="135" t="s">
        <v>68</v>
      </c>
      <c r="B37" s="135" t="str">
        <f>A39</f>
        <v>板付Ｋ</v>
      </c>
      <c r="C37" s="135"/>
      <c r="D37" s="135" t="str">
        <f>A41</f>
        <v>宇美</v>
      </c>
      <c r="E37" s="135"/>
      <c r="F37" s="135" t="str">
        <f>A43</f>
        <v>阿蘇</v>
      </c>
      <c r="G37" s="135"/>
      <c r="H37" s="136" t="s">
        <v>31</v>
      </c>
      <c r="I37" s="136"/>
      <c r="J37" s="136"/>
      <c r="K37" s="135" t="s">
        <v>32</v>
      </c>
      <c r="L37" s="135" t="s">
        <v>33</v>
      </c>
      <c r="M37" s="135" t="s">
        <v>34</v>
      </c>
      <c r="N37" s="135" t="s">
        <v>35</v>
      </c>
    </row>
    <row r="38" spans="1:14" ht="12" customHeight="1">
      <c r="A38" s="135"/>
      <c r="B38" s="135"/>
      <c r="C38" s="135"/>
      <c r="D38" s="135"/>
      <c r="E38" s="135"/>
      <c r="F38" s="135"/>
      <c r="G38" s="135"/>
      <c r="H38" s="40" t="s">
        <v>36</v>
      </c>
      <c r="I38" s="41" t="s">
        <v>37</v>
      </c>
      <c r="J38" s="42" t="s">
        <v>38</v>
      </c>
      <c r="K38" s="135"/>
      <c r="L38" s="135"/>
      <c r="M38" s="135"/>
      <c r="N38" s="135"/>
    </row>
    <row r="39" spans="1:15" ht="12" customHeight="1">
      <c r="A39" s="136" t="s">
        <v>161</v>
      </c>
      <c r="B39" s="151"/>
      <c r="C39" s="152"/>
      <c r="D39" s="129" t="s">
        <v>104</v>
      </c>
      <c r="E39" s="130"/>
      <c r="F39" s="129" t="s">
        <v>104</v>
      </c>
      <c r="G39" s="130"/>
      <c r="H39" s="157">
        <f>K39*3+L39*1</f>
        <v>0</v>
      </c>
      <c r="I39" s="158"/>
      <c r="J39" s="159"/>
      <c r="K39" s="155">
        <f>COUNTIF(D39:G39,"○")</f>
        <v>0</v>
      </c>
      <c r="L39" s="155">
        <f>COUNTIF(D39:G39,"△")</f>
        <v>0</v>
      </c>
      <c r="M39" s="155">
        <f>COUNTIF(D39:G39,"×")</f>
        <v>0</v>
      </c>
      <c r="N39" s="155" t="e">
        <f>RANK(O39,$O$39:$O$44)</f>
        <v>#VALUE!</v>
      </c>
      <c r="O39" s="137" t="e">
        <f>H39*1000000+J40*1000+H40</f>
        <v>#VALUE!</v>
      </c>
    </row>
    <row r="40" spans="1:15" ht="12" customHeight="1">
      <c r="A40" s="150"/>
      <c r="B40" s="153"/>
      <c r="C40" s="154"/>
      <c r="D40" s="40" t="s">
        <v>104</v>
      </c>
      <c r="E40" s="57" t="s">
        <v>104</v>
      </c>
      <c r="F40" s="58" t="s">
        <v>104</v>
      </c>
      <c r="G40" s="58" t="s">
        <v>104</v>
      </c>
      <c r="H40" s="43" t="e">
        <f>D40+F40+B39</f>
        <v>#VALUE!</v>
      </c>
      <c r="I40" s="41" t="e">
        <f>E40+G40+C39</f>
        <v>#VALUE!</v>
      </c>
      <c r="J40" s="44" t="e">
        <f>H40-I40</f>
        <v>#VALUE!</v>
      </c>
      <c r="K40" s="156"/>
      <c r="L40" s="156"/>
      <c r="M40" s="156"/>
      <c r="N40" s="156"/>
      <c r="O40" s="137"/>
    </row>
    <row r="41" spans="1:15" ht="12" customHeight="1">
      <c r="A41" s="136" t="s">
        <v>162</v>
      </c>
      <c r="B41" s="129" t="s">
        <v>104</v>
      </c>
      <c r="C41" s="130"/>
      <c r="D41" s="151"/>
      <c r="E41" s="152"/>
      <c r="F41" s="129" t="s">
        <v>104</v>
      </c>
      <c r="G41" s="130"/>
      <c r="H41" s="157">
        <f>K41*3+L41*1</f>
        <v>0</v>
      </c>
      <c r="I41" s="158"/>
      <c r="J41" s="159"/>
      <c r="K41" s="155">
        <f>COUNTIF(B41:G41,"○")</f>
        <v>0</v>
      </c>
      <c r="L41" s="155">
        <f>COUNTIF(B41:G41,"△")</f>
        <v>0</v>
      </c>
      <c r="M41" s="155">
        <f>COUNTIF(B41:G41,"×")</f>
        <v>0</v>
      </c>
      <c r="N41" s="155" t="e">
        <f>RANK(O41,$O$39:$O$44)</f>
        <v>#VALUE!</v>
      </c>
      <c r="O41" s="137" t="e">
        <f>H41*1000000+J42*1000+H42</f>
        <v>#VALUE!</v>
      </c>
    </row>
    <row r="42" spans="1:15" ht="12" customHeight="1">
      <c r="A42" s="150"/>
      <c r="B42" s="40" t="s">
        <v>104</v>
      </c>
      <c r="C42" s="57" t="s">
        <v>104</v>
      </c>
      <c r="D42" s="153"/>
      <c r="E42" s="154"/>
      <c r="F42" s="40" t="s">
        <v>104</v>
      </c>
      <c r="G42" s="57" t="s">
        <v>104</v>
      </c>
      <c r="H42" s="43" t="e">
        <f>D42+F42+B42</f>
        <v>#VALUE!</v>
      </c>
      <c r="I42" s="41" t="e">
        <f>E42+G42+C42</f>
        <v>#VALUE!</v>
      </c>
      <c r="J42" s="44" t="e">
        <f>H42-I42</f>
        <v>#VALUE!</v>
      </c>
      <c r="K42" s="156"/>
      <c r="L42" s="156"/>
      <c r="M42" s="156"/>
      <c r="N42" s="156"/>
      <c r="O42" s="137"/>
    </row>
    <row r="43" spans="1:15" ht="12" customHeight="1">
      <c r="A43" s="136" t="s">
        <v>163</v>
      </c>
      <c r="B43" s="129" t="s">
        <v>104</v>
      </c>
      <c r="C43" s="130"/>
      <c r="D43" s="129" t="s">
        <v>104</v>
      </c>
      <c r="E43" s="130"/>
      <c r="F43" s="151"/>
      <c r="G43" s="152"/>
      <c r="H43" s="157">
        <f>K43*3+L43*1</f>
        <v>0</v>
      </c>
      <c r="I43" s="158"/>
      <c r="J43" s="159"/>
      <c r="K43" s="155">
        <f>COUNTIF(B43:G43,"○")</f>
        <v>0</v>
      </c>
      <c r="L43" s="155">
        <f>COUNTIF(B43:G43,"△")</f>
        <v>0</v>
      </c>
      <c r="M43" s="155">
        <f>COUNTIF(B43:G43,"×")</f>
        <v>0</v>
      </c>
      <c r="N43" s="155" t="e">
        <f>RANK(O43,$O$39:$O$44)</f>
        <v>#VALUE!</v>
      </c>
      <c r="O43" s="137" t="e">
        <f>H43*1000000+J44*1000+H44</f>
        <v>#VALUE!</v>
      </c>
    </row>
    <row r="44" spans="1:15" ht="12" customHeight="1">
      <c r="A44" s="150"/>
      <c r="B44" s="40" t="s">
        <v>104</v>
      </c>
      <c r="C44" s="57" t="s">
        <v>104</v>
      </c>
      <c r="D44" s="40" t="s">
        <v>104</v>
      </c>
      <c r="E44" s="57" t="s">
        <v>104</v>
      </c>
      <c r="F44" s="153"/>
      <c r="G44" s="154"/>
      <c r="H44" s="43" t="e">
        <f>D44+F44+B44</f>
        <v>#VALUE!</v>
      </c>
      <c r="I44" s="41" t="e">
        <f>E44+G44+C44</f>
        <v>#VALUE!</v>
      </c>
      <c r="J44" s="44" t="e">
        <f>H44-I44</f>
        <v>#VALUE!</v>
      </c>
      <c r="K44" s="156"/>
      <c r="L44" s="156"/>
      <c r="M44" s="156"/>
      <c r="N44" s="156"/>
      <c r="O44" s="137"/>
    </row>
    <row r="45" spans="1:14" ht="12" customHeight="1">
      <c r="A45" s="147" t="s">
        <v>67</v>
      </c>
      <c r="B45" s="148"/>
      <c r="C45" s="148"/>
      <c r="D45" s="148"/>
      <c r="E45" s="148"/>
      <c r="F45" s="148"/>
      <c r="G45" s="148"/>
      <c r="H45" s="148"/>
      <c r="I45" s="148"/>
      <c r="J45" s="149"/>
      <c r="K45" s="149"/>
      <c r="L45" s="149"/>
      <c r="M45" s="149"/>
      <c r="N45" s="149"/>
    </row>
    <row r="46" spans="1:14" ht="12" customHeight="1">
      <c r="A46" s="39"/>
      <c r="B46" s="135" t="s">
        <v>39</v>
      </c>
      <c r="C46" s="135"/>
      <c r="D46" s="135"/>
      <c r="E46" s="142"/>
      <c r="F46" s="143" t="s">
        <v>40</v>
      </c>
      <c r="G46" s="143"/>
      <c r="H46" s="143"/>
      <c r="I46" s="143"/>
      <c r="J46" s="143" t="s">
        <v>41</v>
      </c>
      <c r="K46" s="143"/>
      <c r="L46" s="143"/>
      <c r="M46" s="143"/>
      <c r="N46" s="54"/>
    </row>
    <row r="47" spans="1:14" ht="12" customHeight="1">
      <c r="A47" s="45" t="s">
        <v>42</v>
      </c>
      <c r="B47" s="134" t="s">
        <v>104</v>
      </c>
      <c r="C47" s="134"/>
      <c r="D47" s="134" t="s">
        <v>104</v>
      </c>
      <c r="E47" s="134"/>
      <c r="F47" s="134" t="s">
        <v>111</v>
      </c>
      <c r="G47" s="134"/>
      <c r="H47" s="134" t="s">
        <v>111</v>
      </c>
      <c r="I47" s="134"/>
      <c r="J47" s="128" t="s">
        <v>104</v>
      </c>
      <c r="K47" s="128"/>
      <c r="L47" s="128" t="s">
        <v>104</v>
      </c>
      <c r="M47" s="128"/>
      <c r="N47" s="46"/>
    </row>
    <row r="48" spans="1:14" ht="12" customHeight="1">
      <c r="A48" s="47" t="s">
        <v>35</v>
      </c>
      <c r="B48" s="131" t="s">
        <v>104</v>
      </c>
      <c r="C48" s="131"/>
      <c r="D48" s="131" t="s">
        <v>104</v>
      </c>
      <c r="E48" s="131"/>
      <c r="F48" s="131" t="s">
        <v>104</v>
      </c>
      <c r="G48" s="131"/>
      <c r="H48" s="131" t="s">
        <v>104</v>
      </c>
      <c r="I48" s="131"/>
      <c r="J48" s="131" t="s">
        <v>104</v>
      </c>
      <c r="K48" s="131"/>
      <c r="L48" s="131" t="s">
        <v>104</v>
      </c>
      <c r="M48" s="131"/>
      <c r="N48" s="48"/>
    </row>
    <row r="49" spans="1:14" ht="12" customHeight="1">
      <c r="A49" s="49" t="s">
        <v>43</v>
      </c>
      <c r="B49" s="127" t="s">
        <v>111</v>
      </c>
      <c r="C49" s="127"/>
      <c r="D49" s="127" t="s">
        <v>111</v>
      </c>
      <c r="E49" s="127"/>
      <c r="F49" s="127" t="s">
        <v>104</v>
      </c>
      <c r="G49" s="127"/>
      <c r="H49" s="127" t="s">
        <v>104</v>
      </c>
      <c r="I49" s="127"/>
      <c r="J49" s="127" t="s">
        <v>104</v>
      </c>
      <c r="K49" s="127"/>
      <c r="L49" s="127" t="s">
        <v>104</v>
      </c>
      <c r="M49" s="127"/>
      <c r="N49" s="46"/>
    </row>
    <row r="50" spans="1:7" ht="12" customHeight="1">
      <c r="A50" s="50"/>
      <c r="B50" s="50"/>
      <c r="C50" s="50"/>
      <c r="D50" s="50"/>
      <c r="E50" s="50"/>
      <c r="F50" s="50"/>
      <c r="G50" s="50"/>
    </row>
    <row r="51" spans="1:14" ht="12" customHeight="1">
      <c r="A51" s="140" t="s">
        <v>70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 ht="12" customHeight="1">
      <c r="A52" s="135" t="s">
        <v>66</v>
      </c>
      <c r="B52" s="135" t="str">
        <f>A54</f>
        <v>槻田</v>
      </c>
      <c r="C52" s="135"/>
      <c r="D52" s="135" t="str">
        <f>A56</f>
        <v>田村</v>
      </c>
      <c r="E52" s="135"/>
      <c r="F52" s="135" t="str">
        <f>A58</f>
        <v>東月隈</v>
      </c>
      <c r="G52" s="135"/>
      <c r="H52" s="136" t="s">
        <v>31</v>
      </c>
      <c r="I52" s="136"/>
      <c r="J52" s="136"/>
      <c r="K52" s="135" t="s">
        <v>32</v>
      </c>
      <c r="L52" s="135" t="s">
        <v>33</v>
      </c>
      <c r="M52" s="135" t="s">
        <v>34</v>
      </c>
      <c r="N52" s="135" t="s">
        <v>35</v>
      </c>
    </row>
    <row r="53" spans="1:14" ht="12" customHeight="1">
      <c r="A53" s="135"/>
      <c r="B53" s="135"/>
      <c r="C53" s="135"/>
      <c r="D53" s="135"/>
      <c r="E53" s="135"/>
      <c r="F53" s="135"/>
      <c r="G53" s="135"/>
      <c r="H53" s="40" t="s">
        <v>36</v>
      </c>
      <c r="I53" s="41" t="s">
        <v>37</v>
      </c>
      <c r="J53" s="42" t="s">
        <v>38</v>
      </c>
      <c r="K53" s="135"/>
      <c r="L53" s="135"/>
      <c r="M53" s="135"/>
      <c r="N53" s="135"/>
    </row>
    <row r="54" spans="1:15" ht="12" customHeight="1">
      <c r="A54" s="135" t="s">
        <v>164</v>
      </c>
      <c r="B54" s="146"/>
      <c r="C54" s="146"/>
      <c r="D54" s="136" t="s">
        <v>104</v>
      </c>
      <c r="E54" s="136"/>
      <c r="F54" s="136" t="s">
        <v>104</v>
      </c>
      <c r="G54" s="136"/>
      <c r="H54" s="144">
        <f>K54*3+L54*1</f>
        <v>0</v>
      </c>
      <c r="I54" s="144"/>
      <c r="J54" s="144"/>
      <c r="K54" s="133">
        <f>COUNTIF(D54:G54,"○")</f>
        <v>0</v>
      </c>
      <c r="L54" s="133">
        <f>COUNTIF(D54:G54,"△")</f>
        <v>0</v>
      </c>
      <c r="M54" s="133">
        <f>COUNTIF(D54:G54,"×")</f>
        <v>0</v>
      </c>
      <c r="N54" s="133" t="e">
        <f>RANK(O54,$O$54:$O$59)</f>
        <v>#VALUE!</v>
      </c>
      <c r="O54" s="137" t="e">
        <f>H54*1000000+J55*1000+H55</f>
        <v>#VALUE!</v>
      </c>
    </row>
    <row r="55" spans="1:15" ht="12" customHeight="1">
      <c r="A55" s="135"/>
      <c r="B55" s="146"/>
      <c r="C55" s="146"/>
      <c r="D55" s="40" t="s">
        <v>104</v>
      </c>
      <c r="E55" s="57" t="s">
        <v>104</v>
      </c>
      <c r="F55" s="58" t="s">
        <v>104</v>
      </c>
      <c r="G55" s="58" t="s">
        <v>104</v>
      </c>
      <c r="H55" s="43" t="e">
        <f>D55+F55+B54</f>
        <v>#VALUE!</v>
      </c>
      <c r="I55" s="41" t="e">
        <f>E55+G55+C54</f>
        <v>#VALUE!</v>
      </c>
      <c r="J55" s="44" t="e">
        <f>H55-I55</f>
        <v>#VALUE!</v>
      </c>
      <c r="K55" s="133"/>
      <c r="L55" s="133"/>
      <c r="M55" s="133"/>
      <c r="N55" s="133"/>
      <c r="O55" s="137"/>
    </row>
    <row r="56" spans="1:15" ht="12" customHeight="1">
      <c r="A56" s="135" t="s">
        <v>165</v>
      </c>
      <c r="B56" s="136" t="s">
        <v>104</v>
      </c>
      <c r="C56" s="136"/>
      <c r="D56" s="145"/>
      <c r="E56" s="145"/>
      <c r="F56" s="136" t="s">
        <v>104</v>
      </c>
      <c r="G56" s="136"/>
      <c r="H56" s="144">
        <f>K56*3+L56*1</f>
        <v>0</v>
      </c>
      <c r="I56" s="144"/>
      <c r="J56" s="144"/>
      <c r="K56" s="133">
        <f>COUNTIF(B56:G56,"○")</f>
        <v>0</v>
      </c>
      <c r="L56" s="133">
        <f>COUNTIF(B56:G56,"△")</f>
        <v>0</v>
      </c>
      <c r="M56" s="133">
        <f>COUNTIF(B56:G56,"×")</f>
        <v>0</v>
      </c>
      <c r="N56" s="133" t="e">
        <f>RANK(O56,$O$54:$O$59)</f>
        <v>#VALUE!</v>
      </c>
      <c r="O56" s="137" t="e">
        <f>H56*1000000+J57*1000+H57</f>
        <v>#VALUE!</v>
      </c>
    </row>
    <row r="57" spans="1:15" ht="12" customHeight="1">
      <c r="A57" s="135"/>
      <c r="B57" s="40" t="s">
        <v>104</v>
      </c>
      <c r="C57" s="57" t="s">
        <v>104</v>
      </c>
      <c r="D57" s="145"/>
      <c r="E57" s="145"/>
      <c r="F57" s="40" t="s">
        <v>104</v>
      </c>
      <c r="G57" s="57" t="s">
        <v>104</v>
      </c>
      <c r="H57" s="43" t="e">
        <f>D57+F57+B57</f>
        <v>#VALUE!</v>
      </c>
      <c r="I57" s="41" t="e">
        <f>E57+G57+C57</f>
        <v>#VALUE!</v>
      </c>
      <c r="J57" s="44" t="e">
        <f>H57-I57</f>
        <v>#VALUE!</v>
      </c>
      <c r="K57" s="133"/>
      <c r="L57" s="133"/>
      <c r="M57" s="133"/>
      <c r="N57" s="133"/>
      <c r="O57" s="137"/>
    </row>
    <row r="58" spans="1:15" ht="12" customHeight="1">
      <c r="A58" s="135" t="s">
        <v>166</v>
      </c>
      <c r="B58" s="136" t="s">
        <v>104</v>
      </c>
      <c r="C58" s="136"/>
      <c r="D58" s="136" t="s">
        <v>104</v>
      </c>
      <c r="E58" s="136"/>
      <c r="F58" s="138"/>
      <c r="G58" s="138"/>
      <c r="H58" s="144">
        <f>K58*3+L58*1</f>
        <v>0</v>
      </c>
      <c r="I58" s="144"/>
      <c r="J58" s="144"/>
      <c r="K58" s="133">
        <f>COUNTIF(B58:G58,"○")</f>
        <v>0</v>
      </c>
      <c r="L58" s="133">
        <f>COUNTIF(B58:G58,"△")</f>
        <v>0</v>
      </c>
      <c r="M58" s="133">
        <f>COUNTIF(B58:G58,"×")</f>
        <v>0</v>
      </c>
      <c r="N58" s="133" t="e">
        <f>RANK(O58,$O$54:$O$59)</f>
        <v>#VALUE!</v>
      </c>
      <c r="O58" s="137" t="e">
        <f>H58*1000000+J59*1000+H59</f>
        <v>#VALUE!</v>
      </c>
    </row>
    <row r="59" spans="1:15" ht="12" customHeight="1">
      <c r="A59" s="135"/>
      <c r="B59" s="40" t="s">
        <v>104</v>
      </c>
      <c r="C59" s="57" t="s">
        <v>104</v>
      </c>
      <c r="D59" s="40" t="s">
        <v>104</v>
      </c>
      <c r="E59" s="57" t="s">
        <v>104</v>
      </c>
      <c r="F59" s="138"/>
      <c r="G59" s="138"/>
      <c r="H59" s="43" t="e">
        <f>D59+F59+B59</f>
        <v>#VALUE!</v>
      </c>
      <c r="I59" s="41" t="e">
        <f>E59+G59+C59</f>
        <v>#VALUE!</v>
      </c>
      <c r="J59" s="44" t="e">
        <f>H59-I59</f>
        <v>#VALUE!</v>
      </c>
      <c r="K59" s="133"/>
      <c r="L59" s="133"/>
      <c r="M59" s="133"/>
      <c r="N59" s="133"/>
      <c r="O59" s="137"/>
    </row>
    <row r="60" spans="1:14" ht="12" customHeight="1">
      <c r="A60" s="139" t="s">
        <v>67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 ht="12" customHeight="1">
      <c r="A61" s="135" t="s">
        <v>68</v>
      </c>
      <c r="B61" s="135" t="str">
        <f>A63</f>
        <v>那珂</v>
      </c>
      <c r="C61" s="135"/>
      <c r="D61" s="135" t="str">
        <f>A65</f>
        <v>柏原</v>
      </c>
      <c r="E61" s="135"/>
      <c r="F61" s="135" t="str">
        <f>A67</f>
        <v>大川</v>
      </c>
      <c r="G61" s="135"/>
      <c r="H61" s="136" t="s">
        <v>31</v>
      </c>
      <c r="I61" s="136"/>
      <c r="J61" s="136"/>
      <c r="K61" s="135" t="s">
        <v>32</v>
      </c>
      <c r="L61" s="135" t="s">
        <v>33</v>
      </c>
      <c r="M61" s="135" t="s">
        <v>34</v>
      </c>
      <c r="N61" s="135" t="s">
        <v>35</v>
      </c>
    </row>
    <row r="62" spans="1:14" ht="12" customHeight="1">
      <c r="A62" s="135"/>
      <c r="B62" s="135"/>
      <c r="C62" s="135"/>
      <c r="D62" s="135"/>
      <c r="E62" s="135"/>
      <c r="F62" s="135"/>
      <c r="G62" s="135"/>
      <c r="H62" s="40" t="s">
        <v>36</v>
      </c>
      <c r="I62" s="41" t="s">
        <v>37</v>
      </c>
      <c r="J62" s="42" t="s">
        <v>38</v>
      </c>
      <c r="K62" s="135"/>
      <c r="L62" s="135"/>
      <c r="M62" s="135"/>
      <c r="N62" s="135"/>
    </row>
    <row r="63" spans="1:15" ht="12" customHeight="1">
      <c r="A63" s="135" t="s">
        <v>167</v>
      </c>
      <c r="B63" s="146"/>
      <c r="C63" s="146"/>
      <c r="D63" s="136" t="s">
        <v>104</v>
      </c>
      <c r="E63" s="136"/>
      <c r="F63" s="136" t="s">
        <v>104</v>
      </c>
      <c r="G63" s="136"/>
      <c r="H63" s="144">
        <f>K63*3+L63*1</f>
        <v>0</v>
      </c>
      <c r="I63" s="144"/>
      <c r="J63" s="144"/>
      <c r="K63" s="133">
        <f>COUNTIF(D63:G63,"○")</f>
        <v>0</v>
      </c>
      <c r="L63" s="133">
        <f>COUNTIF(D63:G63,"△")</f>
        <v>0</v>
      </c>
      <c r="M63" s="133">
        <f>COUNTIF(D63:G63,"×")</f>
        <v>0</v>
      </c>
      <c r="N63" s="133" t="e">
        <f>RANK(O63,$O$63:$O$68)</f>
        <v>#VALUE!</v>
      </c>
      <c r="O63" s="137" t="e">
        <f>H63*1000000+J64*1000+H64</f>
        <v>#VALUE!</v>
      </c>
    </row>
    <row r="64" spans="1:15" ht="12" customHeight="1">
      <c r="A64" s="135"/>
      <c r="B64" s="146"/>
      <c r="C64" s="146"/>
      <c r="D64" s="40" t="s">
        <v>104</v>
      </c>
      <c r="E64" s="57" t="s">
        <v>104</v>
      </c>
      <c r="F64" s="58" t="s">
        <v>104</v>
      </c>
      <c r="G64" s="58" t="s">
        <v>104</v>
      </c>
      <c r="H64" s="43" t="e">
        <f>D64+F64+B63</f>
        <v>#VALUE!</v>
      </c>
      <c r="I64" s="41" t="e">
        <f>E64+G64+C63</f>
        <v>#VALUE!</v>
      </c>
      <c r="J64" s="44" t="e">
        <f>H64-I64</f>
        <v>#VALUE!</v>
      </c>
      <c r="K64" s="133"/>
      <c r="L64" s="133"/>
      <c r="M64" s="133"/>
      <c r="N64" s="133"/>
      <c r="O64" s="137"/>
    </row>
    <row r="65" spans="1:15" ht="12" customHeight="1">
      <c r="A65" s="135" t="s">
        <v>168</v>
      </c>
      <c r="B65" s="136" t="s">
        <v>104</v>
      </c>
      <c r="C65" s="136"/>
      <c r="D65" s="145"/>
      <c r="E65" s="145"/>
      <c r="F65" s="136" t="s">
        <v>104</v>
      </c>
      <c r="G65" s="136"/>
      <c r="H65" s="144">
        <f>K65*3+L65*1</f>
        <v>0</v>
      </c>
      <c r="I65" s="144"/>
      <c r="J65" s="144"/>
      <c r="K65" s="133">
        <f>COUNTIF(B65:G65,"○")</f>
        <v>0</v>
      </c>
      <c r="L65" s="133">
        <f>COUNTIF(B65:G65,"△")</f>
        <v>0</v>
      </c>
      <c r="M65" s="133">
        <f>COUNTIF(B65:G65,"×")</f>
        <v>0</v>
      </c>
      <c r="N65" s="133" t="e">
        <f>RANK(O65,$O$63:$O$68)</f>
        <v>#VALUE!</v>
      </c>
      <c r="O65" s="137" t="e">
        <f>H65*1000000+J66*1000+H66</f>
        <v>#VALUE!</v>
      </c>
    </row>
    <row r="66" spans="1:15" ht="12" customHeight="1">
      <c r="A66" s="135"/>
      <c r="B66" s="40" t="s">
        <v>104</v>
      </c>
      <c r="C66" s="57" t="s">
        <v>104</v>
      </c>
      <c r="D66" s="145"/>
      <c r="E66" s="145"/>
      <c r="F66" s="40" t="s">
        <v>104</v>
      </c>
      <c r="G66" s="57" t="s">
        <v>104</v>
      </c>
      <c r="H66" s="43" t="e">
        <f>D66+F66+B66</f>
        <v>#VALUE!</v>
      </c>
      <c r="I66" s="41" t="e">
        <f>E66+G66+C66</f>
        <v>#VALUE!</v>
      </c>
      <c r="J66" s="44" t="e">
        <f>H66-I66</f>
        <v>#VALUE!</v>
      </c>
      <c r="K66" s="133"/>
      <c r="L66" s="133"/>
      <c r="M66" s="133"/>
      <c r="N66" s="133"/>
      <c r="O66" s="137"/>
    </row>
    <row r="67" spans="1:15" ht="12" customHeight="1">
      <c r="A67" s="135" t="s">
        <v>169</v>
      </c>
      <c r="B67" s="136" t="s">
        <v>104</v>
      </c>
      <c r="C67" s="136"/>
      <c r="D67" s="136" t="s">
        <v>104</v>
      </c>
      <c r="E67" s="136"/>
      <c r="F67" s="138"/>
      <c r="G67" s="138"/>
      <c r="H67" s="144">
        <f>K67*3+L67*1</f>
        <v>0</v>
      </c>
      <c r="I67" s="144"/>
      <c r="J67" s="144"/>
      <c r="K67" s="133">
        <f>COUNTIF(B67:G67,"○")</f>
        <v>0</v>
      </c>
      <c r="L67" s="133">
        <f>COUNTIF(B67:G67,"△")</f>
        <v>0</v>
      </c>
      <c r="M67" s="133">
        <f>COUNTIF(B67:G67,"×")</f>
        <v>0</v>
      </c>
      <c r="N67" s="133" t="e">
        <f>RANK(O67,$O$63:$O$68)</f>
        <v>#VALUE!</v>
      </c>
      <c r="O67" s="137" t="e">
        <f>H67*1000000+J68*1000+H68</f>
        <v>#VALUE!</v>
      </c>
    </row>
    <row r="68" spans="1:15" ht="12" customHeight="1">
      <c r="A68" s="135"/>
      <c r="B68" s="40" t="s">
        <v>104</v>
      </c>
      <c r="C68" s="57" t="s">
        <v>104</v>
      </c>
      <c r="D68" s="40" t="s">
        <v>104</v>
      </c>
      <c r="E68" s="57" t="s">
        <v>104</v>
      </c>
      <c r="F68" s="138"/>
      <c r="G68" s="138"/>
      <c r="H68" s="43" t="e">
        <f>D68+F68+B68</f>
        <v>#VALUE!</v>
      </c>
      <c r="I68" s="41" t="e">
        <f>E68+G68+C68</f>
        <v>#VALUE!</v>
      </c>
      <c r="J68" s="44" t="e">
        <f>H68-I68</f>
        <v>#VALUE!</v>
      </c>
      <c r="K68" s="133"/>
      <c r="L68" s="133"/>
      <c r="M68" s="133"/>
      <c r="N68" s="133"/>
      <c r="O68" s="137"/>
    </row>
    <row r="69" spans="1:14" ht="12" customHeight="1">
      <c r="A69" s="139" t="s">
        <v>67</v>
      </c>
      <c r="B69" s="140"/>
      <c r="C69" s="140"/>
      <c r="D69" s="140"/>
      <c r="E69" s="140"/>
      <c r="F69" s="140"/>
      <c r="G69" s="140"/>
      <c r="H69" s="140"/>
      <c r="I69" s="140"/>
      <c r="J69" s="141"/>
      <c r="K69" s="141"/>
      <c r="L69" s="141"/>
      <c r="M69" s="141"/>
      <c r="N69" s="141"/>
    </row>
    <row r="70" spans="1:14" ht="12" customHeight="1">
      <c r="A70" s="39"/>
      <c r="B70" s="135" t="s">
        <v>39</v>
      </c>
      <c r="C70" s="135"/>
      <c r="D70" s="135"/>
      <c r="E70" s="142"/>
      <c r="F70" s="143" t="s">
        <v>40</v>
      </c>
      <c r="G70" s="143"/>
      <c r="H70" s="143"/>
      <c r="I70" s="143"/>
      <c r="J70" s="143" t="s">
        <v>41</v>
      </c>
      <c r="K70" s="143"/>
      <c r="L70" s="143"/>
      <c r="M70" s="143"/>
      <c r="N70" s="54"/>
    </row>
    <row r="71" spans="1:14" ht="12" customHeight="1">
      <c r="A71" s="45" t="s">
        <v>42</v>
      </c>
      <c r="B71" s="134" t="s">
        <v>104</v>
      </c>
      <c r="C71" s="134"/>
      <c r="D71" s="134" t="s">
        <v>104</v>
      </c>
      <c r="E71" s="134"/>
      <c r="F71" s="134" t="s">
        <v>111</v>
      </c>
      <c r="G71" s="134"/>
      <c r="H71" s="134" t="s">
        <v>111</v>
      </c>
      <c r="I71" s="134"/>
      <c r="J71" s="128" t="s">
        <v>104</v>
      </c>
      <c r="K71" s="128"/>
      <c r="L71" s="128" t="s">
        <v>104</v>
      </c>
      <c r="M71" s="128"/>
      <c r="N71" s="46"/>
    </row>
    <row r="72" spans="1:14" ht="12" customHeight="1">
      <c r="A72" s="47" t="s">
        <v>35</v>
      </c>
      <c r="B72" s="131" t="s">
        <v>104</v>
      </c>
      <c r="C72" s="131"/>
      <c r="D72" s="131" t="s">
        <v>104</v>
      </c>
      <c r="E72" s="131"/>
      <c r="F72" s="131" t="s">
        <v>104</v>
      </c>
      <c r="G72" s="131"/>
      <c r="H72" s="131" t="s">
        <v>104</v>
      </c>
      <c r="I72" s="131"/>
      <c r="J72" s="131" t="s">
        <v>104</v>
      </c>
      <c r="K72" s="131"/>
      <c r="L72" s="131" t="s">
        <v>104</v>
      </c>
      <c r="M72" s="131"/>
      <c r="N72" s="48"/>
    </row>
    <row r="73" spans="1:14" ht="12" customHeight="1">
      <c r="A73" s="49" t="s">
        <v>43</v>
      </c>
      <c r="B73" s="127" t="s">
        <v>111</v>
      </c>
      <c r="C73" s="127"/>
      <c r="D73" s="127" t="s">
        <v>111</v>
      </c>
      <c r="E73" s="127"/>
      <c r="F73" s="127" t="s">
        <v>104</v>
      </c>
      <c r="G73" s="127"/>
      <c r="H73" s="127" t="s">
        <v>104</v>
      </c>
      <c r="I73" s="127"/>
      <c r="J73" s="127" t="s">
        <v>104</v>
      </c>
      <c r="K73" s="127"/>
      <c r="L73" s="127" t="s">
        <v>104</v>
      </c>
      <c r="M73" s="127"/>
      <c r="N73" s="46"/>
    </row>
  </sheetData>
  <sheetProtection/>
  <mergeCells count="307">
    <mergeCell ref="L41:L42"/>
    <mergeCell ref="L39:L40"/>
    <mergeCell ref="L43:L44"/>
    <mergeCell ref="L30:L31"/>
    <mergeCell ref="M30:M31"/>
    <mergeCell ref="H32:J32"/>
    <mergeCell ref="K32:K33"/>
    <mergeCell ref="H30:J30"/>
    <mergeCell ref="K30:K31"/>
    <mergeCell ref="A3:N3"/>
    <mergeCell ref="A4:A5"/>
    <mergeCell ref="B4:C5"/>
    <mergeCell ref="D4:E5"/>
    <mergeCell ref="F4:G5"/>
    <mergeCell ref="H4:J4"/>
    <mergeCell ref="K4:K5"/>
    <mergeCell ref="L4:L5"/>
    <mergeCell ref="M4:M5"/>
    <mergeCell ref="N4:N5"/>
    <mergeCell ref="A6:A7"/>
    <mergeCell ref="B6:C7"/>
    <mergeCell ref="D6:E6"/>
    <mergeCell ref="F6:G6"/>
    <mergeCell ref="H6:J6"/>
    <mergeCell ref="K6:K7"/>
    <mergeCell ref="L6:L7"/>
    <mergeCell ref="M6:M7"/>
    <mergeCell ref="N6:N7"/>
    <mergeCell ref="O6:O7"/>
    <mergeCell ref="A8:A9"/>
    <mergeCell ref="B8:C8"/>
    <mergeCell ref="D8:E9"/>
    <mergeCell ref="F8:G8"/>
    <mergeCell ref="H8:J8"/>
    <mergeCell ref="K8:K9"/>
    <mergeCell ref="L8:L9"/>
    <mergeCell ref="M8:M9"/>
    <mergeCell ref="N8:N9"/>
    <mergeCell ref="O8:O9"/>
    <mergeCell ref="A10:A11"/>
    <mergeCell ref="B10:C10"/>
    <mergeCell ref="D10:E10"/>
    <mergeCell ref="F10:G11"/>
    <mergeCell ref="H10:J10"/>
    <mergeCell ref="K10:K11"/>
    <mergeCell ref="L10:L11"/>
    <mergeCell ref="M10:M11"/>
    <mergeCell ref="N10:N11"/>
    <mergeCell ref="O10:O11"/>
    <mergeCell ref="A12:N12"/>
    <mergeCell ref="A13:A14"/>
    <mergeCell ref="B13:C14"/>
    <mergeCell ref="D13:E14"/>
    <mergeCell ref="F13:G14"/>
    <mergeCell ref="H13:J13"/>
    <mergeCell ref="K13:K14"/>
    <mergeCell ref="L13:L14"/>
    <mergeCell ref="M13:M14"/>
    <mergeCell ref="N13:N14"/>
    <mergeCell ref="A15:A16"/>
    <mergeCell ref="B15:C16"/>
    <mergeCell ref="D15:E15"/>
    <mergeCell ref="F15:G15"/>
    <mergeCell ref="H15:J15"/>
    <mergeCell ref="K15:K16"/>
    <mergeCell ref="L15:L16"/>
    <mergeCell ref="M15:M16"/>
    <mergeCell ref="N15:N16"/>
    <mergeCell ref="O15:O16"/>
    <mergeCell ref="A17:A18"/>
    <mergeCell ref="B17:C17"/>
    <mergeCell ref="D17:E18"/>
    <mergeCell ref="F17:G17"/>
    <mergeCell ref="H17:J17"/>
    <mergeCell ref="K17:K18"/>
    <mergeCell ref="L17:L18"/>
    <mergeCell ref="M17:M18"/>
    <mergeCell ref="J23:K23"/>
    <mergeCell ref="L23:M23"/>
    <mergeCell ref="N17:N18"/>
    <mergeCell ref="O17:O18"/>
    <mergeCell ref="H19:J19"/>
    <mergeCell ref="K19:K20"/>
    <mergeCell ref="L19:L20"/>
    <mergeCell ref="M19:M20"/>
    <mergeCell ref="N19:N20"/>
    <mergeCell ref="O19:O20"/>
    <mergeCell ref="A21:N21"/>
    <mergeCell ref="B22:E22"/>
    <mergeCell ref="F22:I22"/>
    <mergeCell ref="J22:M22"/>
    <mergeCell ref="A19:A20"/>
    <mergeCell ref="B19:C19"/>
    <mergeCell ref="D19:E19"/>
    <mergeCell ref="F19:G20"/>
    <mergeCell ref="F23:G23"/>
    <mergeCell ref="H23:I23"/>
    <mergeCell ref="B23:C23"/>
    <mergeCell ref="D23:E23"/>
    <mergeCell ref="B24:C24"/>
    <mergeCell ref="D24:E24"/>
    <mergeCell ref="J24:K24"/>
    <mergeCell ref="L24:M24"/>
    <mergeCell ref="M28:M29"/>
    <mergeCell ref="N28:N29"/>
    <mergeCell ref="B25:C25"/>
    <mergeCell ref="D25:E25"/>
    <mergeCell ref="F24:G24"/>
    <mergeCell ref="H24:I24"/>
    <mergeCell ref="A27:N27"/>
    <mergeCell ref="A28:A29"/>
    <mergeCell ref="B28:C29"/>
    <mergeCell ref="D28:E29"/>
    <mergeCell ref="F28:G29"/>
    <mergeCell ref="H28:J28"/>
    <mergeCell ref="K28:K29"/>
    <mergeCell ref="L28:L29"/>
    <mergeCell ref="A30:A31"/>
    <mergeCell ref="B30:C31"/>
    <mergeCell ref="D30:E30"/>
    <mergeCell ref="F30:G30"/>
    <mergeCell ref="D32:E33"/>
    <mergeCell ref="F32:G32"/>
    <mergeCell ref="A32:A33"/>
    <mergeCell ref="B32:C32"/>
    <mergeCell ref="N30:N31"/>
    <mergeCell ref="O30:O31"/>
    <mergeCell ref="D34:E34"/>
    <mergeCell ref="F34:G35"/>
    <mergeCell ref="H34:J34"/>
    <mergeCell ref="K34:K35"/>
    <mergeCell ref="L32:L33"/>
    <mergeCell ref="M32:M33"/>
    <mergeCell ref="N32:N33"/>
    <mergeCell ref="O32:O33"/>
    <mergeCell ref="N34:N35"/>
    <mergeCell ref="O34:O35"/>
    <mergeCell ref="A36:N36"/>
    <mergeCell ref="A37:A38"/>
    <mergeCell ref="B37:C38"/>
    <mergeCell ref="D37:E38"/>
    <mergeCell ref="F37:G38"/>
    <mergeCell ref="H37:J37"/>
    <mergeCell ref="N37:N38"/>
    <mergeCell ref="A34:A35"/>
    <mergeCell ref="B34:C34"/>
    <mergeCell ref="L34:L35"/>
    <mergeCell ref="M34:M35"/>
    <mergeCell ref="K37:K38"/>
    <mergeCell ref="L37:L38"/>
    <mergeCell ref="M37:M38"/>
    <mergeCell ref="B39:C40"/>
    <mergeCell ref="D39:E39"/>
    <mergeCell ref="F39:G39"/>
    <mergeCell ref="H39:J39"/>
    <mergeCell ref="A41:A42"/>
    <mergeCell ref="B41:C41"/>
    <mergeCell ref="H41:J41"/>
    <mergeCell ref="N39:N40"/>
    <mergeCell ref="M41:M42"/>
    <mergeCell ref="O43:O44"/>
    <mergeCell ref="O39:O40"/>
    <mergeCell ref="N41:N42"/>
    <mergeCell ref="O41:O42"/>
    <mergeCell ref="M43:M44"/>
    <mergeCell ref="N43:N44"/>
    <mergeCell ref="M39:M40"/>
    <mergeCell ref="A43:A44"/>
    <mergeCell ref="B43:C43"/>
    <mergeCell ref="D43:E43"/>
    <mergeCell ref="F43:G44"/>
    <mergeCell ref="K39:K40"/>
    <mergeCell ref="H43:J43"/>
    <mergeCell ref="K41:K42"/>
    <mergeCell ref="K43:K44"/>
    <mergeCell ref="D41:E42"/>
    <mergeCell ref="A39:A40"/>
    <mergeCell ref="F47:G47"/>
    <mergeCell ref="H47:I47"/>
    <mergeCell ref="A45:N45"/>
    <mergeCell ref="B46:E46"/>
    <mergeCell ref="F46:I46"/>
    <mergeCell ref="J46:M46"/>
    <mergeCell ref="B47:C47"/>
    <mergeCell ref="D47:E47"/>
    <mergeCell ref="J47:K47"/>
    <mergeCell ref="B48:C48"/>
    <mergeCell ref="D48:E48"/>
    <mergeCell ref="F48:G48"/>
    <mergeCell ref="H48:I48"/>
    <mergeCell ref="J48:K48"/>
    <mergeCell ref="L48:M48"/>
    <mergeCell ref="B49:C49"/>
    <mergeCell ref="D49:E49"/>
    <mergeCell ref="A51:N51"/>
    <mergeCell ref="A52:A53"/>
    <mergeCell ref="B52:C53"/>
    <mergeCell ref="D52:E53"/>
    <mergeCell ref="F52:G53"/>
    <mergeCell ref="H52:J52"/>
    <mergeCell ref="K52:K53"/>
    <mergeCell ref="L52:L53"/>
    <mergeCell ref="M52:M53"/>
    <mergeCell ref="N52:N53"/>
    <mergeCell ref="D54:E54"/>
    <mergeCell ref="F54:G54"/>
    <mergeCell ref="H54:J54"/>
    <mergeCell ref="K54:K55"/>
    <mergeCell ref="N54:N55"/>
    <mergeCell ref="O54:O55"/>
    <mergeCell ref="A56:A57"/>
    <mergeCell ref="B56:C56"/>
    <mergeCell ref="D56:E57"/>
    <mergeCell ref="F56:G56"/>
    <mergeCell ref="H56:J56"/>
    <mergeCell ref="K56:K57"/>
    <mergeCell ref="A54:A55"/>
    <mergeCell ref="B54:C55"/>
    <mergeCell ref="H58:J58"/>
    <mergeCell ref="K58:K59"/>
    <mergeCell ref="L54:L55"/>
    <mergeCell ref="M54:M55"/>
    <mergeCell ref="L56:L57"/>
    <mergeCell ref="M56:M57"/>
    <mergeCell ref="A58:A59"/>
    <mergeCell ref="B58:C58"/>
    <mergeCell ref="D58:E58"/>
    <mergeCell ref="F58:G59"/>
    <mergeCell ref="N56:N57"/>
    <mergeCell ref="O56:O57"/>
    <mergeCell ref="L58:L59"/>
    <mergeCell ref="M58:M59"/>
    <mergeCell ref="N58:N59"/>
    <mergeCell ref="O58:O59"/>
    <mergeCell ref="L61:L62"/>
    <mergeCell ref="A60:N60"/>
    <mergeCell ref="A61:A62"/>
    <mergeCell ref="B61:C62"/>
    <mergeCell ref="D61:E62"/>
    <mergeCell ref="F61:G62"/>
    <mergeCell ref="H61:J61"/>
    <mergeCell ref="M61:M62"/>
    <mergeCell ref="N61:N62"/>
    <mergeCell ref="B63:C64"/>
    <mergeCell ref="D63:E63"/>
    <mergeCell ref="F63:G63"/>
    <mergeCell ref="H63:J63"/>
    <mergeCell ref="K63:K64"/>
    <mergeCell ref="K61:K62"/>
    <mergeCell ref="L65:L66"/>
    <mergeCell ref="M65:M66"/>
    <mergeCell ref="N63:N64"/>
    <mergeCell ref="O63:O64"/>
    <mergeCell ref="A65:A66"/>
    <mergeCell ref="B65:C65"/>
    <mergeCell ref="D65:E66"/>
    <mergeCell ref="F65:G65"/>
    <mergeCell ref="H65:J65"/>
    <mergeCell ref="A63:A64"/>
    <mergeCell ref="O65:O66"/>
    <mergeCell ref="A69:N69"/>
    <mergeCell ref="B70:E70"/>
    <mergeCell ref="F70:I70"/>
    <mergeCell ref="J70:M70"/>
    <mergeCell ref="L67:L68"/>
    <mergeCell ref="M67:M68"/>
    <mergeCell ref="H67:J67"/>
    <mergeCell ref="K67:K68"/>
    <mergeCell ref="K65:K66"/>
    <mergeCell ref="O67:O68"/>
    <mergeCell ref="D71:E71"/>
    <mergeCell ref="F71:G71"/>
    <mergeCell ref="H71:I71"/>
    <mergeCell ref="J71:K71"/>
    <mergeCell ref="D67:E67"/>
    <mergeCell ref="F67:G68"/>
    <mergeCell ref="L71:M71"/>
    <mergeCell ref="A1:N1"/>
    <mergeCell ref="B72:C72"/>
    <mergeCell ref="D72:E72"/>
    <mergeCell ref="N67:N68"/>
    <mergeCell ref="B71:C71"/>
    <mergeCell ref="A67:A68"/>
    <mergeCell ref="B67:C67"/>
    <mergeCell ref="N65:N66"/>
    <mergeCell ref="L63:L64"/>
    <mergeCell ref="M63:M64"/>
    <mergeCell ref="B73:C73"/>
    <mergeCell ref="D73:E73"/>
    <mergeCell ref="H72:I72"/>
    <mergeCell ref="J72:K72"/>
    <mergeCell ref="L72:M72"/>
    <mergeCell ref="F72:G72"/>
    <mergeCell ref="J73:K73"/>
    <mergeCell ref="L73:M73"/>
    <mergeCell ref="F73:G73"/>
    <mergeCell ref="H73:I73"/>
    <mergeCell ref="F49:G49"/>
    <mergeCell ref="H49:I49"/>
    <mergeCell ref="J49:K49"/>
    <mergeCell ref="L49:M49"/>
    <mergeCell ref="J25:K25"/>
    <mergeCell ref="L25:M25"/>
    <mergeCell ref="F25:G25"/>
    <mergeCell ref="H25:I25"/>
    <mergeCell ref="L47:M47"/>
    <mergeCell ref="F41:G41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74" sqref="A74"/>
    </sheetView>
  </sheetViews>
  <sheetFormatPr defaultColWidth="9.00390625" defaultRowHeight="13.5"/>
  <cols>
    <col min="1" max="1" width="19.00390625" style="38" customWidth="1"/>
    <col min="2" max="13" width="5.50390625" style="38" customWidth="1"/>
    <col min="14" max="14" width="8.50390625" style="38" customWidth="1"/>
    <col min="15" max="15" width="5.75390625" style="38" hidden="1" customWidth="1"/>
    <col min="16" max="16384" width="9.00390625" style="38" customWidth="1"/>
  </cols>
  <sheetData>
    <row r="1" spans="1:14" ht="18.75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3" spans="1:14" ht="12" customHeight="1">
      <c r="A3" s="139" t="s">
        <v>71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" customHeight="1">
      <c r="A4" s="135" t="s">
        <v>66</v>
      </c>
      <c r="B4" s="135" t="str">
        <f>A6</f>
        <v>鯰田</v>
      </c>
      <c r="C4" s="135"/>
      <c r="D4" s="135" t="str">
        <f>A8</f>
        <v>SON</v>
      </c>
      <c r="E4" s="135"/>
      <c r="F4" s="135" t="str">
        <f>A10</f>
        <v>春住</v>
      </c>
      <c r="G4" s="135"/>
      <c r="H4" s="136" t="s">
        <v>31</v>
      </c>
      <c r="I4" s="136"/>
      <c r="J4" s="136"/>
      <c r="K4" s="135" t="s">
        <v>32</v>
      </c>
      <c r="L4" s="135" t="s">
        <v>33</v>
      </c>
      <c r="M4" s="135" t="s">
        <v>34</v>
      </c>
      <c r="N4" s="135" t="s">
        <v>35</v>
      </c>
    </row>
    <row r="5" spans="1:14" ht="12" customHeight="1">
      <c r="A5" s="135"/>
      <c r="B5" s="135"/>
      <c r="C5" s="135"/>
      <c r="D5" s="135"/>
      <c r="E5" s="135"/>
      <c r="F5" s="135"/>
      <c r="G5" s="135"/>
      <c r="H5" s="40" t="s">
        <v>36</v>
      </c>
      <c r="I5" s="41" t="s">
        <v>37</v>
      </c>
      <c r="J5" s="42" t="s">
        <v>38</v>
      </c>
      <c r="K5" s="135"/>
      <c r="L5" s="135"/>
      <c r="M5" s="135"/>
      <c r="N5" s="135"/>
    </row>
    <row r="6" spans="1:15" ht="12" customHeight="1">
      <c r="A6" s="135" t="s">
        <v>170</v>
      </c>
      <c r="B6" s="146"/>
      <c r="C6" s="146"/>
      <c r="D6" s="136" t="s">
        <v>104</v>
      </c>
      <c r="E6" s="136"/>
      <c r="F6" s="136" t="s">
        <v>104</v>
      </c>
      <c r="G6" s="136"/>
      <c r="H6" s="144">
        <f>K6*3+L6*1</f>
        <v>0</v>
      </c>
      <c r="I6" s="144"/>
      <c r="J6" s="144"/>
      <c r="K6" s="133">
        <f>COUNTIF(D6:G6,"○")</f>
        <v>0</v>
      </c>
      <c r="L6" s="133">
        <f>COUNTIF(D6:G6,"△")</f>
        <v>0</v>
      </c>
      <c r="M6" s="133">
        <f>COUNTIF(D6:G6,"×")</f>
        <v>0</v>
      </c>
      <c r="N6" s="133" t="e">
        <f>RANK(O6,$O$6:$O$11)</f>
        <v>#VALUE!</v>
      </c>
      <c r="O6" s="137" t="e">
        <f>H6*1000000+J7*1000+H7</f>
        <v>#VALUE!</v>
      </c>
    </row>
    <row r="7" spans="1:15" ht="12" customHeight="1">
      <c r="A7" s="135"/>
      <c r="B7" s="146"/>
      <c r="C7" s="146"/>
      <c r="D7" s="40" t="s">
        <v>104</v>
      </c>
      <c r="E7" s="57" t="s">
        <v>104</v>
      </c>
      <c r="F7" s="58" t="s">
        <v>104</v>
      </c>
      <c r="G7" s="58" t="s">
        <v>104</v>
      </c>
      <c r="H7" s="43" t="e">
        <f>D7+F7+B6</f>
        <v>#VALUE!</v>
      </c>
      <c r="I7" s="41" t="e">
        <f>E7+G7+C6</f>
        <v>#VALUE!</v>
      </c>
      <c r="J7" s="44" t="e">
        <f>H7-I7</f>
        <v>#VALUE!</v>
      </c>
      <c r="K7" s="133"/>
      <c r="L7" s="133"/>
      <c r="M7" s="133"/>
      <c r="N7" s="133"/>
      <c r="O7" s="137"/>
    </row>
    <row r="8" spans="1:15" ht="12" customHeight="1">
      <c r="A8" s="135" t="s">
        <v>171</v>
      </c>
      <c r="B8" s="136" t="s">
        <v>104</v>
      </c>
      <c r="C8" s="136"/>
      <c r="D8" s="145"/>
      <c r="E8" s="145"/>
      <c r="F8" s="136" t="s">
        <v>104</v>
      </c>
      <c r="G8" s="136"/>
      <c r="H8" s="144">
        <f>K8*3+L8*1</f>
        <v>0</v>
      </c>
      <c r="I8" s="144"/>
      <c r="J8" s="144"/>
      <c r="K8" s="133">
        <f>COUNTIF(B8:G8,"○")</f>
        <v>0</v>
      </c>
      <c r="L8" s="133">
        <f>COUNTIF(B8:G8,"△")</f>
        <v>0</v>
      </c>
      <c r="M8" s="133">
        <f>COUNTIF(B8:G8,"×")</f>
        <v>0</v>
      </c>
      <c r="N8" s="133" t="e">
        <f>RANK(O8,$O$6:$O$11)</f>
        <v>#VALUE!</v>
      </c>
      <c r="O8" s="137" t="e">
        <f>H8*1000000+J9*1000+H9</f>
        <v>#VALUE!</v>
      </c>
    </row>
    <row r="9" spans="1:15" ht="12" customHeight="1">
      <c r="A9" s="135"/>
      <c r="B9" s="40" t="s">
        <v>104</v>
      </c>
      <c r="C9" s="57" t="s">
        <v>104</v>
      </c>
      <c r="D9" s="145"/>
      <c r="E9" s="145"/>
      <c r="F9" s="40" t="s">
        <v>104</v>
      </c>
      <c r="G9" s="57" t="s">
        <v>104</v>
      </c>
      <c r="H9" s="43" t="e">
        <f>D9+F9+B9</f>
        <v>#VALUE!</v>
      </c>
      <c r="I9" s="41" t="e">
        <f>E9+G9+C9</f>
        <v>#VALUE!</v>
      </c>
      <c r="J9" s="44" t="e">
        <f>H9-I9</f>
        <v>#VALUE!</v>
      </c>
      <c r="K9" s="133"/>
      <c r="L9" s="133"/>
      <c r="M9" s="133"/>
      <c r="N9" s="133"/>
      <c r="O9" s="137"/>
    </row>
    <row r="10" spans="1:15" ht="12" customHeight="1">
      <c r="A10" s="135" t="s">
        <v>172</v>
      </c>
      <c r="B10" s="136" t="s">
        <v>104</v>
      </c>
      <c r="C10" s="136"/>
      <c r="D10" s="136" t="s">
        <v>104</v>
      </c>
      <c r="E10" s="136"/>
      <c r="F10" s="138"/>
      <c r="G10" s="138"/>
      <c r="H10" s="144">
        <f>K10*3+L10*1</f>
        <v>0</v>
      </c>
      <c r="I10" s="144"/>
      <c r="J10" s="144"/>
      <c r="K10" s="133">
        <f>COUNTIF(B10:G10,"○")</f>
        <v>0</v>
      </c>
      <c r="L10" s="133">
        <f>COUNTIF(B10:G10,"△")</f>
        <v>0</v>
      </c>
      <c r="M10" s="133">
        <f>COUNTIF(B10:G10,"×")</f>
        <v>0</v>
      </c>
      <c r="N10" s="133" t="e">
        <f>RANK(O10,$O$6:$O$11)</f>
        <v>#VALUE!</v>
      </c>
      <c r="O10" s="137" t="e">
        <f>H10*1000000+J11*1000+H11</f>
        <v>#VALUE!</v>
      </c>
    </row>
    <row r="11" spans="1:15" ht="12" customHeight="1">
      <c r="A11" s="135"/>
      <c r="B11" s="40" t="s">
        <v>104</v>
      </c>
      <c r="C11" s="57" t="s">
        <v>104</v>
      </c>
      <c r="D11" s="40" t="s">
        <v>104</v>
      </c>
      <c r="E11" s="57" t="s">
        <v>104</v>
      </c>
      <c r="F11" s="138"/>
      <c r="G11" s="138"/>
      <c r="H11" s="43" t="e">
        <f>D11+F11+B11</f>
        <v>#VALUE!</v>
      </c>
      <c r="I11" s="41" t="e">
        <f>E11+G11+C11</f>
        <v>#VALUE!</v>
      </c>
      <c r="J11" s="44" t="e">
        <f>H11-I11</f>
        <v>#VALUE!</v>
      </c>
      <c r="K11" s="133"/>
      <c r="L11" s="133"/>
      <c r="M11" s="133"/>
      <c r="N11" s="133"/>
      <c r="O11" s="137"/>
    </row>
    <row r="12" spans="1:14" ht="12" customHeight="1">
      <c r="A12" s="147" t="s">
        <v>67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2" customHeight="1">
      <c r="A13" s="135" t="s">
        <v>68</v>
      </c>
      <c r="B13" s="135" t="str">
        <f>A15</f>
        <v>住吉</v>
      </c>
      <c r="C13" s="135"/>
      <c r="D13" s="135" t="str">
        <f>A17</f>
        <v>箱崎</v>
      </c>
      <c r="E13" s="135"/>
      <c r="F13" s="135" t="str">
        <f>A19</f>
        <v>ながなが</v>
      </c>
      <c r="G13" s="135"/>
      <c r="H13" s="136" t="s">
        <v>31</v>
      </c>
      <c r="I13" s="136"/>
      <c r="J13" s="136"/>
      <c r="K13" s="135" t="s">
        <v>32</v>
      </c>
      <c r="L13" s="135" t="s">
        <v>33</v>
      </c>
      <c r="M13" s="135" t="s">
        <v>34</v>
      </c>
      <c r="N13" s="135" t="s">
        <v>35</v>
      </c>
    </row>
    <row r="14" spans="1:14" ht="12" customHeight="1">
      <c r="A14" s="135"/>
      <c r="B14" s="135"/>
      <c r="C14" s="135"/>
      <c r="D14" s="135"/>
      <c r="E14" s="135"/>
      <c r="F14" s="135"/>
      <c r="G14" s="135"/>
      <c r="H14" s="40" t="s">
        <v>36</v>
      </c>
      <c r="I14" s="41" t="s">
        <v>37</v>
      </c>
      <c r="J14" s="42" t="s">
        <v>38</v>
      </c>
      <c r="K14" s="135"/>
      <c r="L14" s="135"/>
      <c r="M14" s="135"/>
      <c r="N14" s="135"/>
    </row>
    <row r="15" spans="1:15" ht="12" customHeight="1">
      <c r="A15" s="135" t="s">
        <v>173</v>
      </c>
      <c r="B15" s="146"/>
      <c r="C15" s="146"/>
      <c r="D15" s="136" t="s">
        <v>104</v>
      </c>
      <c r="E15" s="136"/>
      <c r="F15" s="136" t="s">
        <v>104</v>
      </c>
      <c r="G15" s="136"/>
      <c r="H15" s="144">
        <f>K15*3+L15*1</f>
        <v>0</v>
      </c>
      <c r="I15" s="144"/>
      <c r="J15" s="144"/>
      <c r="K15" s="133">
        <f>COUNTIF(D15:G15,"○")</f>
        <v>0</v>
      </c>
      <c r="L15" s="133">
        <f>COUNTIF(D15:G15,"△")</f>
        <v>0</v>
      </c>
      <c r="M15" s="133">
        <f>COUNTIF(D15:G15,"×")</f>
        <v>0</v>
      </c>
      <c r="N15" s="133" t="e">
        <f>RANK(O15,$O$15:$O$20)</f>
        <v>#VALUE!</v>
      </c>
      <c r="O15" s="137" t="e">
        <f>H15*1000000+J16*1000+H16</f>
        <v>#VALUE!</v>
      </c>
    </row>
    <row r="16" spans="1:15" ht="12" customHeight="1">
      <c r="A16" s="135"/>
      <c r="B16" s="146"/>
      <c r="C16" s="146"/>
      <c r="D16" s="40" t="s">
        <v>104</v>
      </c>
      <c r="E16" s="57" t="s">
        <v>104</v>
      </c>
      <c r="F16" s="58" t="s">
        <v>104</v>
      </c>
      <c r="G16" s="58" t="s">
        <v>104</v>
      </c>
      <c r="H16" s="43" t="e">
        <f>D16+F16+B15</f>
        <v>#VALUE!</v>
      </c>
      <c r="I16" s="41" t="e">
        <f>E16+G16+C15</f>
        <v>#VALUE!</v>
      </c>
      <c r="J16" s="44" t="e">
        <f>H16-I16</f>
        <v>#VALUE!</v>
      </c>
      <c r="K16" s="133"/>
      <c r="L16" s="133"/>
      <c r="M16" s="133"/>
      <c r="N16" s="133"/>
      <c r="O16" s="137"/>
    </row>
    <row r="17" spans="1:16" ht="12" customHeight="1">
      <c r="A17" s="135" t="s">
        <v>174</v>
      </c>
      <c r="B17" s="136" t="s">
        <v>104</v>
      </c>
      <c r="C17" s="136"/>
      <c r="D17" s="145"/>
      <c r="E17" s="145"/>
      <c r="F17" s="136" t="s">
        <v>104</v>
      </c>
      <c r="G17" s="136"/>
      <c r="H17" s="144">
        <f>K17*3+L17*1</f>
        <v>0</v>
      </c>
      <c r="I17" s="144"/>
      <c r="J17" s="144"/>
      <c r="K17" s="133">
        <f>COUNTIF(B17:G17,"○")</f>
        <v>0</v>
      </c>
      <c r="L17" s="133">
        <f>COUNTIF(B17:G17,"△")</f>
        <v>0</v>
      </c>
      <c r="M17" s="133">
        <f>COUNTIF(B17:G17,"×")</f>
        <v>0</v>
      </c>
      <c r="N17" s="133" t="e">
        <f>RANK(O17,$O$15:$O$20)</f>
        <v>#VALUE!</v>
      </c>
      <c r="O17" s="137" t="e">
        <f>H17*1000000+J18*1000+H18</f>
        <v>#VALUE!</v>
      </c>
      <c r="P17" s="38" t="s">
        <v>67</v>
      </c>
    </row>
    <row r="18" spans="1:15" ht="12" customHeight="1">
      <c r="A18" s="135"/>
      <c r="B18" s="40" t="s">
        <v>104</v>
      </c>
      <c r="C18" s="57" t="s">
        <v>104</v>
      </c>
      <c r="D18" s="145"/>
      <c r="E18" s="145"/>
      <c r="F18" s="40" t="s">
        <v>104</v>
      </c>
      <c r="G18" s="57" t="s">
        <v>104</v>
      </c>
      <c r="H18" s="43" t="e">
        <f>D18+F18+B18</f>
        <v>#VALUE!</v>
      </c>
      <c r="I18" s="41" t="e">
        <f>E18+G18+C18</f>
        <v>#VALUE!</v>
      </c>
      <c r="J18" s="44" t="e">
        <f>H18-I18</f>
        <v>#VALUE!</v>
      </c>
      <c r="K18" s="133"/>
      <c r="L18" s="133"/>
      <c r="M18" s="133"/>
      <c r="N18" s="133"/>
      <c r="O18" s="137"/>
    </row>
    <row r="19" spans="1:15" ht="12" customHeight="1">
      <c r="A19" s="135" t="s">
        <v>175</v>
      </c>
      <c r="B19" s="136" t="s">
        <v>104</v>
      </c>
      <c r="C19" s="136"/>
      <c r="D19" s="136" t="s">
        <v>104</v>
      </c>
      <c r="E19" s="136"/>
      <c r="F19" s="138"/>
      <c r="G19" s="138"/>
      <c r="H19" s="144">
        <f>K19*3+L19*1</f>
        <v>0</v>
      </c>
      <c r="I19" s="144"/>
      <c r="J19" s="144"/>
      <c r="K19" s="133">
        <f>COUNTIF(B19:G19,"○")</f>
        <v>0</v>
      </c>
      <c r="L19" s="133">
        <f>COUNTIF(B19:G19,"△")</f>
        <v>0</v>
      </c>
      <c r="M19" s="133">
        <f>COUNTIF(B19:G19,"×")</f>
        <v>0</v>
      </c>
      <c r="N19" s="133" t="e">
        <f>RANK(O19,$O$15:$O$20)</f>
        <v>#VALUE!</v>
      </c>
      <c r="O19" s="137" t="e">
        <f>H19*1000000+J20*1000+H20</f>
        <v>#VALUE!</v>
      </c>
    </row>
    <row r="20" spans="1:15" ht="12" customHeight="1">
      <c r="A20" s="135"/>
      <c r="B20" s="40" t="s">
        <v>104</v>
      </c>
      <c r="C20" s="57" t="s">
        <v>104</v>
      </c>
      <c r="D20" s="40" t="s">
        <v>104</v>
      </c>
      <c r="E20" s="57" t="s">
        <v>104</v>
      </c>
      <c r="F20" s="138"/>
      <c r="G20" s="138"/>
      <c r="H20" s="43" t="e">
        <f>D20+F20+B20</f>
        <v>#VALUE!</v>
      </c>
      <c r="I20" s="41" t="e">
        <f>E20+G20+C20</f>
        <v>#VALUE!</v>
      </c>
      <c r="J20" s="44" t="e">
        <f>H20-I20</f>
        <v>#VALUE!</v>
      </c>
      <c r="K20" s="133"/>
      <c r="L20" s="133"/>
      <c r="M20" s="133"/>
      <c r="N20" s="133"/>
      <c r="O20" s="137"/>
    </row>
    <row r="21" spans="1:14" ht="12" customHeight="1">
      <c r="A21" s="139" t="s">
        <v>67</v>
      </c>
      <c r="B21" s="140"/>
      <c r="C21" s="140"/>
      <c r="D21" s="140"/>
      <c r="E21" s="140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4" ht="12" customHeight="1">
      <c r="A22" s="39"/>
      <c r="B22" s="135" t="s">
        <v>39</v>
      </c>
      <c r="C22" s="135"/>
      <c r="D22" s="135"/>
      <c r="E22" s="142"/>
      <c r="F22" s="143" t="s">
        <v>40</v>
      </c>
      <c r="G22" s="143"/>
      <c r="H22" s="143"/>
      <c r="I22" s="143"/>
      <c r="J22" s="143" t="s">
        <v>41</v>
      </c>
      <c r="K22" s="143"/>
      <c r="L22" s="143"/>
      <c r="M22" s="143"/>
      <c r="N22" s="54"/>
    </row>
    <row r="23" spans="1:14" ht="12" customHeight="1">
      <c r="A23" s="45" t="s">
        <v>42</v>
      </c>
      <c r="B23" s="134" t="s">
        <v>104</v>
      </c>
      <c r="C23" s="134"/>
      <c r="D23" s="134" t="s">
        <v>104</v>
      </c>
      <c r="E23" s="134"/>
      <c r="F23" s="134" t="s">
        <v>111</v>
      </c>
      <c r="G23" s="134"/>
      <c r="H23" s="134" t="s">
        <v>111</v>
      </c>
      <c r="I23" s="134"/>
      <c r="J23" s="128" t="s">
        <v>104</v>
      </c>
      <c r="K23" s="128"/>
      <c r="L23" s="128" t="s">
        <v>104</v>
      </c>
      <c r="M23" s="128"/>
      <c r="N23" s="55"/>
    </row>
    <row r="24" spans="1:14" ht="12" customHeight="1">
      <c r="A24" s="47" t="s">
        <v>35</v>
      </c>
      <c r="B24" s="131" t="s">
        <v>104</v>
      </c>
      <c r="C24" s="131"/>
      <c r="D24" s="131" t="s">
        <v>104</v>
      </c>
      <c r="E24" s="131"/>
      <c r="F24" s="131" t="s">
        <v>104</v>
      </c>
      <c r="G24" s="131"/>
      <c r="H24" s="131" t="s">
        <v>104</v>
      </c>
      <c r="I24" s="131"/>
      <c r="J24" s="131" t="s">
        <v>104</v>
      </c>
      <c r="K24" s="131"/>
      <c r="L24" s="131" t="s">
        <v>104</v>
      </c>
      <c r="M24" s="131"/>
      <c r="N24" s="48"/>
    </row>
    <row r="25" spans="1:14" ht="12" customHeight="1">
      <c r="A25" s="49" t="s">
        <v>43</v>
      </c>
      <c r="B25" s="127" t="s">
        <v>111</v>
      </c>
      <c r="C25" s="127"/>
      <c r="D25" s="127" t="s">
        <v>111</v>
      </c>
      <c r="E25" s="127"/>
      <c r="F25" s="127" t="s">
        <v>104</v>
      </c>
      <c r="G25" s="127"/>
      <c r="H25" s="127" t="s">
        <v>104</v>
      </c>
      <c r="I25" s="127"/>
      <c r="J25" s="127" t="s">
        <v>104</v>
      </c>
      <c r="K25" s="127"/>
      <c r="L25" s="127" t="s">
        <v>104</v>
      </c>
      <c r="M25" s="127"/>
      <c r="N25" s="46"/>
    </row>
    <row r="26" spans="1:7" ht="12" customHeight="1">
      <c r="A26" s="50"/>
      <c r="B26" s="50"/>
      <c r="C26" s="50"/>
      <c r="D26" s="50"/>
      <c r="E26" s="50"/>
      <c r="F26" s="50"/>
      <c r="G26" s="50"/>
    </row>
    <row r="27" spans="1:14" ht="12" customHeight="1">
      <c r="A27" s="140" t="s">
        <v>72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 ht="12" customHeight="1">
      <c r="A28" s="135" t="s">
        <v>66</v>
      </c>
      <c r="B28" s="135" t="str">
        <f>A30</f>
        <v>BUDDY</v>
      </c>
      <c r="C28" s="135"/>
      <c r="D28" s="135" t="str">
        <f>A32</f>
        <v>FCCF</v>
      </c>
      <c r="E28" s="135"/>
      <c r="F28" s="135" t="str">
        <f>A34</f>
        <v>那珂南</v>
      </c>
      <c r="G28" s="135"/>
      <c r="H28" s="136" t="s">
        <v>31</v>
      </c>
      <c r="I28" s="136"/>
      <c r="J28" s="136"/>
      <c r="K28" s="135" t="s">
        <v>32</v>
      </c>
      <c r="L28" s="135" t="s">
        <v>33</v>
      </c>
      <c r="M28" s="135" t="s">
        <v>34</v>
      </c>
      <c r="N28" s="135" t="s">
        <v>35</v>
      </c>
    </row>
    <row r="29" spans="1:14" ht="12" customHeight="1">
      <c r="A29" s="135"/>
      <c r="B29" s="135"/>
      <c r="C29" s="135"/>
      <c r="D29" s="135"/>
      <c r="E29" s="135"/>
      <c r="F29" s="135"/>
      <c r="G29" s="135"/>
      <c r="H29" s="40" t="s">
        <v>36</v>
      </c>
      <c r="I29" s="41" t="s">
        <v>37</v>
      </c>
      <c r="J29" s="42" t="s">
        <v>38</v>
      </c>
      <c r="K29" s="135"/>
      <c r="L29" s="135"/>
      <c r="M29" s="135"/>
      <c r="N29" s="135"/>
    </row>
    <row r="30" spans="1:15" ht="12" customHeight="1">
      <c r="A30" s="135" t="s">
        <v>176</v>
      </c>
      <c r="B30" s="146"/>
      <c r="C30" s="146"/>
      <c r="D30" s="136" t="s">
        <v>104</v>
      </c>
      <c r="E30" s="136"/>
      <c r="F30" s="136" t="s">
        <v>104</v>
      </c>
      <c r="G30" s="136"/>
      <c r="H30" s="144">
        <f>K30*3+L30*1</f>
        <v>0</v>
      </c>
      <c r="I30" s="144"/>
      <c r="J30" s="144"/>
      <c r="K30" s="133">
        <f>COUNTIF(D30:G30,"○")</f>
        <v>0</v>
      </c>
      <c r="L30" s="133">
        <f>COUNTIF(D30:G30,"△")</f>
        <v>0</v>
      </c>
      <c r="M30" s="133">
        <f>COUNTIF(D30:G30,"×")</f>
        <v>0</v>
      </c>
      <c r="N30" s="133" t="e">
        <f>RANK(O30,$O$30:$O$35)</f>
        <v>#VALUE!</v>
      </c>
      <c r="O30" s="137" t="e">
        <f>H30*1000000+J31*1000+H31</f>
        <v>#VALUE!</v>
      </c>
    </row>
    <row r="31" spans="1:15" ht="12" customHeight="1">
      <c r="A31" s="135"/>
      <c r="B31" s="146"/>
      <c r="C31" s="146"/>
      <c r="D31" s="40" t="s">
        <v>104</v>
      </c>
      <c r="E31" s="57" t="s">
        <v>104</v>
      </c>
      <c r="F31" s="58" t="s">
        <v>104</v>
      </c>
      <c r="G31" s="58" t="s">
        <v>104</v>
      </c>
      <c r="H31" s="43" t="e">
        <f>D31+F31+B30</f>
        <v>#VALUE!</v>
      </c>
      <c r="I31" s="41" t="e">
        <f>E31+G31+C30</f>
        <v>#VALUE!</v>
      </c>
      <c r="J31" s="44" t="e">
        <f>H31-I31</f>
        <v>#VALUE!</v>
      </c>
      <c r="K31" s="133"/>
      <c r="L31" s="133"/>
      <c r="M31" s="133"/>
      <c r="N31" s="133"/>
      <c r="O31" s="137"/>
    </row>
    <row r="32" spans="1:15" ht="12" customHeight="1">
      <c r="A32" s="135" t="s">
        <v>177</v>
      </c>
      <c r="B32" s="136" t="s">
        <v>104</v>
      </c>
      <c r="C32" s="136"/>
      <c r="D32" s="145"/>
      <c r="E32" s="145"/>
      <c r="F32" s="136" t="s">
        <v>104</v>
      </c>
      <c r="G32" s="136"/>
      <c r="H32" s="144">
        <f>K32*3+L32*1</f>
        <v>0</v>
      </c>
      <c r="I32" s="144"/>
      <c r="J32" s="144"/>
      <c r="K32" s="133">
        <f>COUNTIF(B32:G32,"○")</f>
        <v>0</v>
      </c>
      <c r="L32" s="133">
        <f>COUNTIF(B32:G32,"△")</f>
        <v>0</v>
      </c>
      <c r="M32" s="133">
        <f>COUNTIF(B32:G32,"×")</f>
        <v>0</v>
      </c>
      <c r="N32" s="133" t="e">
        <f>RANK(O32,$O$30:$O$35)</f>
        <v>#VALUE!</v>
      </c>
      <c r="O32" s="137" t="e">
        <f>H32*1000000+J33*1000+H33</f>
        <v>#VALUE!</v>
      </c>
    </row>
    <row r="33" spans="1:16" ht="12" customHeight="1">
      <c r="A33" s="135"/>
      <c r="B33" s="40" t="s">
        <v>104</v>
      </c>
      <c r="C33" s="57" t="s">
        <v>104</v>
      </c>
      <c r="D33" s="145"/>
      <c r="E33" s="145"/>
      <c r="F33" s="40" t="s">
        <v>104</v>
      </c>
      <c r="G33" s="57" t="s">
        <v>104</v>
      </c>
      <c r="H33" s="43" t="e">
        <f>D33+F33+B33</f>
        <v>#VALUE!</v>
      </c>
      <c r="I33" s="41" t="e">
        <f>E33+G33+C33</f>
        <v>#VALUE!</v>
      </c>
      <c r="J33" s="44" t="e">
        <f>H33-I33</f>
        <v>#VALUE!</v>
      </c>
      <c r="K33" s="133"/>
      <c r="L33" s="133"/>
      <c r="M33" s="133"/>
      <c r="N33" s="133"/>
      <c r="O33" s="137"/>
      <c r="P33" s="38" t="s">
        <v>67</v>
      </c>
    </row>
    <row r="34" spans="1:15" ht="12" customHeight="1">
      <c r="A34" s="135" t="s">
        <v>178</v>
      </c>
      <c r="B34" s="136" t="s">
        <v>104</v>
      </c>
      <c r="C34" s="136"/>
      <c r="D34" s="136" t="s">
        <v>104</v>
      </c>
      <c r="E34" s="136"/>
      <c r="F34" s="138"/>
      <c r="G34" s="138"/>
      <c r="H34" s="144">
        <f>K34*3+L34*1</f>
        <v>0</v>
      </c>
      <c r="I34" s="144"/>
      <c r="J34" s="144"/>
      <c r="K34" s="133">
        <f>COUNTIF(B34:G34,"○")</f>
        <v>0</v>
      </c>
      <c r="L34" s="133">
        <f>COUNTIF(B34:G34,"△")</f>
        <v>0</v>
      </c>
      <c r="M34" s="133">
        <f>COUNTIF(B34:G34,"×")</f>
        <v>0</v>
      </c>
      <c r="N34" s="133" t="e">
        <f>RANK(O34,$O$30:$O$35)</f>
        <v>#VALUE!</v>
      </c>
      <c r="O34" s="137" t="e">
        <f>H34*1000000+J35*1000+H35</f>
        <v>#VALUE!</v>
      </c>
    </row>
    <row r="35" spans="1:15" ht="12" customHeight="1">
      <c r="A35" s="135"/>
      <c r="B35" s="40" t="s">
        <v>104</v>
      </c>
      <c r="C35" s="57" t="s">
        <v>104</v>
      </c>
      <c r="D35" s="40" t="s">
        <v>104</v>
      </c>
      <c r="E35" s="57" t="s">
        <v>104</v>
      </c>
      <c r="F35" s="138"/>
      <c r="G35" s="138"/>
      <c r="H35" s="43" t="e">
        <f>D35+F35+B35</f>
        <v>#VALUE!</v>
      </c>
      <c r="I35" s="41" t="e">
        <f>E35+G35+C35</f>
        <v>#VALUE!</v>
      </c>
      <c r="J35" s="44" t="e">
        <f>H35-I35</f>
        <v>#VALUE!</v>
      </c>
      <c r="K35" s="133"/>
      <c r="L35" s="133"/>
      <c r="M35" s="133"/>
      <c r="N35" s="133"/>
      <c r="O35" s="137"/>
    </row>
    <row r="36" spans="1:14" ht="12" customHeight="1">
      <c r="A36" s="147" t="s">
        <v>67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1:14" ht="12" customHeight="1">
      <c r="A37" s="135" t="s">
        <v>68</v>
      </c>
      <c r="B37" s="135" t="str">
        <f>A39</f>
        <v>三筑</v>
      </c>
      <c r="C37" s="135"/>
      <c r="D37" s="135" t="str">
        <f>A41</f>
        <v>老司</v>
      </c>
      <c r="E37" s="135"/>
      <c r="F37" s="135" t="str">
        <f>A43</f>
        <v>アリアーレ</v>
      </c>
      <c r="G37" s="135"/>
      <c r="H37" s="136" t="s">
        <v>31</v>
      </c>
      <c r="I37" s="136"/>
      <c r="J37" s="136"/>
      <c r="K37" s="135" t="s">
        <v>32</v>
      </c>
      <c r="L37" s="135" t="s">
        <v>33</v>
      </c>
      <c r="M37" s="135" t="s">
        <v>34</v>
      </c>
      <c r="N37" s="135" t="s">
        <v>35</v>
      </c>
    </row>
    <row r="38" spans="1:14" ht="12" customHeight="1">
      <c r="A38" s="135"/>
      <c r="B38" s="135"/>
      <c r="C38" s="135"/>
      <c r="D38" s="135"/>
      <c r="E38" s="135"/>
      <c r="F38" s="135"/>
      <c r="G38" s="135"/>
      <c r="H38" s="40" t="s">
        <v>36</v>
      </c>
      <c r="I38" s="41" t="s">
        <v>37</v>
      </c>
      <c r="J38" s="42" t="s">
        <v>38</v>
      </c>
      <c r="K38" s="135"/>
      <c r="L38" s="135"/>
      <c r="M38" s="135"/>
      <c r="N38" s="135"/>
    </row>
    <row r="39" spans="1:15" ht="12" customHeight="1">
      <c r="A39" s="136" t="s">
        <v>179</v>
      </c>
      <c r="B39" s="151"/>
      <c r="C39" s="152"/>
      <c r="D39" s="129" t="s">
        <v>104</v>
      </c>
      <c r="E39" s="130"/>
      <c r="F39" s="129" t="s">
        <v>104</v>
      </c>
      <c r="G39" s="130"/>
      <c r="H39" s="157">
        <f>K39*3+L39*1</f>
        <v>0</v>
      </c>
      <c r="I39" s="158"/>
      <c r="J39" s="159"/>
      <c r="K39" s="155">
        <f>COUNTIF(D39:G39,"○")</f>
        <v>0</v>
      </c>
      <c r="L39" s="155">
        <f>COUNTIF(D39:G39,"△")</f>
        <v>0</v>
      </c>
      <c r="M39" s="155">
        <f>COUNTIF(D39:G39,"×")</f>
        <v>0</v>
      </c>
      <c r="N39" s="155" t="e">
        <f>RANK(O39,$O$39:$O$44)</f>
        <v>#VALUE!</v>
      </c>
      <c r="O39" s="137" t="e">
        <f>H39*1000000+J40*1000+H40</f>
        <v>#VALUE!</v>
      </c>
    </row>
    <row r="40" spans="1:15" ht="12" customHeight="1">
      <c r="A40" s="150"/>
      <c r="B40" s="153"/>
      <c r="C40" s="154"/>
      <c r="D40" s="40" t="s">
        <v>104</v>
      </c>
      <c r="E40" s="57" t="s">
        <v>104</v>
      </c>
      <c r="F40" s="58" t="s">
        <v>104</v>
      </c>
      <c r="G40" s="58" t="s">
        <v>104</v>
      </c>
      <c r="H40" s="43" t="e">
        <f>D40+F40+B39</f>
        <v>#VALUE!</v>
      </c>
      <c r="I40" s="41" t="e">
        <f>E40+G40+C39</f>
        <v>#VALUE!</v>
      </c>
      <c r="J40" s="44" t="e">
        <f>H40-I40</f>
        <v>#VALUE!</v>
      </c>
      <c r="K40" s="156"/>
      <c r="L40" s="156"/>
      <c r="M40" s="156"/>
      <c r="N40" s="156"/>
      <c r="O40" s="137"/>
    </row>
    <row r="41" spans="1:15" ht="12" customHeight="1">
      <c r="A41" s="136" t="s">
        <v>180</v>
      </c>
      <c r="B41" s="129" t="s">
        <v>104</v>
      </c>
      <c r="C41" s="130"/>
      <c r="D41" s="151"/>
      <c r="E41" s="152"/>
      <c r="F41" s="129" t="s">
        <v>104</v>
      </c>
      <c r="G41" s="130"/>
      <c r="H41" s="157">
        <f>K41*3+L41*1</f>
        <v>0</v>
      </c>
      <c r="I41" s="158"/>
      <c r="J41" s="159"/>
      <c r="K41" s="155">
        <f>COUNTIF(B41:G41,"○")</f>
        <v>0</v>
      </c>
      <c r="L41" s="155">
        <f>COUNTIF(B41:G41,"△")</f>
        <v>0</v>
      </c>
      <c r="M41" s="155">
        <f>COUNTIF(B41:G41,"×")</f>
        <v>0</v>
      </c>
      <c r="N41" s="155" t="e">
        <f>RANK(O41,$O$39:$O$44)</f>
        <v>#VALUE!</v>
      </c>
      <c r="O41" s="137" t="e">
        <f>H41*1000000+J42*1000+H42</f>
        <v>#VALUE!</v>
      </c>
    </row>
    <row r="42" spans="1:15" ht="12" customHeight="1">
      <c r="A42" s="150"/>
      <c r="B42" s="40" t="s">
        <v>104</v>
      </c>
      <c r="C42" s="57" t="s">
        <v>104</v>
      </c>
      <c r="D42" s="153"/>
      <c r="E42" s="154"/>
      <c r="F42" s="40" t="s">
        <v>104</v>
      </c>
      <c r="G42" s="57" t="s">
        <v>104</v>
      </c>
      <c r="H42" s="43" t="e">
        <f>D42+F42+B42</f>
        <v>#VALUE!</v>
      </c>
      <c r="I42" s="41" t="e">
        <f>E42+G42+C42</f>
        <v>#VALUE!</v>
      </c>
      <c r="J42" s="44" t="e">
        <f>H42-I42</f>
        <v>#VALUE!</v>
      </c>
      <c r="K42" s="156"/>
      <c r="L42" s="156"/>
      <c r="M42" s="156"/>
      <c r="N42" s="156"/>
      <c r="O42" s="137"/>
    </row>
    <row r="43" spans="1:15" ht="12" customHeight="1">
      <c r="A43" s="136" t="s">
        <v>181</v>
      </c>
      <c r="B43" s="129" t="s">
        <v>104</v>
      </c>
      <c r="C43" s="130"/>
      <c r="D43" s="129" t="s">
        <v>104</v>
      </c>
      <c r="E43" s="130"/>
      <c r="F43" s="151"/>
      <c r="G43" s="152"/>
      <c r="H43" s="157">
        <f>K43*3+L43*1</f>
        <v>0</v>
      </c>
      <c r="I43" s="158"/>
      <c r="J43" s="159"/>
      <c r="K43" s="155">
        <f>COUNTIF(B43:G43,"○")</f>
        <v>0</v>
      </c>
      <c r="L43" s="155">
        <f>COUNTIF(B43:G43,"△")</f>
        <v>0</v>
      </c>
      <c r="M43" s="155">
        <f>COUNTIF(B43:G43,"×")</f>
        <v>0</v>
      </c>
      <c r="N43" s="155" t="e">
        <f>RANK(O43,$O$39:$O$44)</f>
        <v>#VALUE!</v>
      </c>
      <c r="O43" s="137" t="e">
        <f>H43*1000000+J44*1000+H44</f>
        <v>#VALUE!</v>
      </c>
    </row>
    <row r="44" spans="1:15" ht="12" customHeight="1">
      <c r="A44" s="150"/>
      <c r="B44" s="40" t="s">
        <v>104</v>
      </c>
      <c r="C44" s="57" t="s">
        <v>104</v>
      </c>
      <c r="D44" s="40" t="s">
        <v>104</v>
      </c>
      <c r="E44" s="57" t="s">
        <v>104</v>
      </c>
      <c r="F44" s="153"/>
      <c r="G44" s="154"/>
      <c r="H44" s="43" t="e">
        <f>D44+F44+B44</f>
        <v>#VALUE!</v>
      </c>
      <c r="I44" s="41" t="e">
        <f>E44+G44+C44</f>
        <v>#VALUE!</v>
      </c>
      <c r="J44" s="44" t="e">
        <f>H44-I44</f>
        <v>#VALUE!</v>
      </c>
      <c r="K44" s="156"/>
      <c r="L44" s="156"/>
      <c r="M44" s="156"/>
      <c r="N44" s="156"/>
      <c r="O44" s="137"/>
    </row>
    <row r="45" spans="1:14" ht="12" customHeight="1">
      <c r="A45" s="139" t="s">
        <v>67</v>
      </c>
      <c r="B45" s="140"/>
      <c r="C45" s="140"/>
      <c r="D45" s="140"/>
      <c r="E45" s="140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1:14" ht="12" customHeight="1">
      <c r="A46" s="39"/>
      <c r="B46" s="135" t="s">
        <v>39</v>
      </c>
      <c r="C46" s="135"/>
      <c r="D46" s="135"/>
      <c r="E46" s="142"/>
      <c r="F46" s="143" t="s">
        <v>40</v>
      </c>
      <c r="G46" s="143"/>
      <c r="H46" s="143"/>
      <c r="I46" s="143"/>
      <c r="J46" s="143" t="s">
        <v>41</v>
      </c>
      <c r="K46" s="143"/>
      <c r="L46" s="143"/>
      <c r="M46" s="143"/>
      <c r="N46" s="54"/>
    </row>
    <row r="47" spans="1:14" ht="12" customHeight="1">
      <c r="A47" s="45" t="s">
        <v>42</v>
      </c>
      <c r="B47" s="134" t="s">
        <v>104</v>
      </c>
      <c r="C47" s="134"/>
      <c r="D47" s="134" t="s">
        <v>104</v>
      </c>
      <c r="E47" s="134"/>
      <c r="F47" s="134" t="s">
        <v>111</v>
      </c>
      <c r="G47" s="134"/>
      <c r="H47" s="134" t="s">
        <v>111</v>
      </c>
      <c r="I47" s="134"/>
      <c r="J47" s="128" t="s">
        <v>104</v>
      </c>
      <c r="K47" s="128"/>
      <c r="L47" s="128" t="s">
        <v>104</v>
      </c>
      <c r="M47" s="128"/>
      <c r="N47" s="55"/>
    </row>
    <row r="48" spans="1:14" ht="12" customHeight="1">
      <c r="A48" s="47" t="s">
        <v>35</v>
      </c>
      <c r="B48" s="131" t="s">
        <v>104</v>
      </c>
      <c r="C48" s="131"/>
      <c r="D48" s="131" t="s">
        <v>104</v>
      </c>
      <c r="E48" s="131"/>
      <c r="F48" s="131" t="s">
        <v>104</v>
      </c>
      <c r="G48" s="131"/>
      <c r="H48" s="131" t="s">
        <v>104</v>
      </c>
      <c r="I48" s="131"/>
      <c r="J48" s="131" t="s">
        <v>104</v>
      </c>
      <c r="K48" s="131"/>
      <c r="L48" s="131" t="s">
        <v>104</v>
      </c>
      <c r="M48" s="131"/>
      <c r="N48" s="48"/>
    </row>
    <row r="49" spans="1:14" ht="12" customHeight="1">
      <c r="A49" s="49" t="s">
        <v>43</v>
      </c>
      <c r="B49" s="127" t="s">
        <v>111</v>
      </c>
      <c r="C49" s="127"/>
      <c r="D49" s="127" t="s">
        <v>111</v>
      </c>
      <c r="E49" s="127"/>
      <c r="F49" s="127" t="s">
        <v>104</v>
      </c>
      <c r="G49" s="127"/>
      <c r="H49" s="127" t="s">
        <v>104</v>
      </c>
      <c r="I49" s="127"/>
      <c r="J49" s="127" t="s">
        <v>104</v>
      </c>
      <c r="K49" s="127"/>
      <c r="L49" s="127" t="s">
        <v>104</v>
      </c>
      <c r="M49" s="127"/>
      <c r="N49" s="46"/>
    </row>
    <row r="50" spans="1:7" ht="12" customHeight="1">
      <c r="A50" s="50"/>
      <c r="B50" s="50"/>
      <c r="C50" s="50"/>
      <c r="D50" s="50"/>
      <c r="E50" s="50"/>
      <c r="F50" s="50"/>
      <c r="G50" s="50"/>
    </row>
    <row r="51" spans="1:14" ht="12" customHeight="1">
      <c r="A51" s="140" t="s">
        <v>73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 ht="12" customHeight="1">
      <c r="A52" s="135" t="s">
        <v>66</v>
      </c>
      <c r="B52" s="135" t="str">
        <f>A54</f>
        <v>城浜</v>
      </c>
      <c r="C52" s="135"/>
      <c r="D52" s="135" t="str">
        <f>A56</f>
        <v>志免</v>
      </c>
      <c r="E52" s="135"/>
      <c r="F52" s="135" t="str">
        <f>A58</f>
        <v>弥生</v>
      </c>
      <c r="G52" s="135"/>
      <c r="H52" s="136" t="s">
        <v>31</v>
      </c>
      <c r="I52" s="136"/>
      <c r="J52" s="136"/>
      <c r="K52" s="135" t="s">
        <v>32</v>
      </c>
      <c r="L52" s="135" t="s">
        <v>33</v>
      </c>
      <c r="M52" s="135" t="s">
        <v>34</v>
      </c>
      <c r="N52" s="135" t="s">
        <v>35</v>
      </c>
    </row>
    <row r="53" spans="1:14" ht="12" customHeight="1">
      <c r="A53" s="135"/>
      <c r="B53" s="135"/>
      <c r="C53" s="135"/>
      <c r="D53" s="135"/>
      <c r="E53" s="135"/>
      <c r="F53" s="135"/>
      <c r="G53" s="135"/>
      <c r="H53" s="40" t="s">
        <v>36</v>
      </c>
      <c r="I53" s="41" t="s">
        <v>37</v>
      </c>
      <c r="J53" s="42" t="s">
        <v>38</v>
      </c>
      <c r="K53" s="135"/>
      <c r="L53" s="135"/>
      <c r="M53" s="135"/>
      <c r="N53" s="135"/>
    </row>
    <row r="54" spans="1:15" ht="12" customHeight="1">
      <c r="A54" s="135" t="s">
        <v>182</v>
      </c>
      <c r="B54" s="146"/>
      <c r="C54" s="146"/>
      <c r="D54" s="136" t="s">
        <v>104</v>
      </c>
      <c r="E54" s="136"/>
      <c r="F54" s="136" t="s">
        <v>104</v>
      </c>
      <c r="G54" s="136"/>
      <c r="H54" s="144">
        <f>K54*3+L54*1</f>
        <v>0</v>
      </c>
      <c r="I54" s="144"/>
      <c r="J54" s="144"/>
      <c r="K54" s="133">
        <f>COUNTIF(D54:G54,"○")</f>
        <v>0</v>
      </c>
      <c r="L54" s="133">
        <f>COUNTIF(D54:G54,"△")</f>
        <v>0</v>
      </c>
      <c r="M54" s="133">
        <f>COUNTIF(D54:G54,"×")</f>
        <v>0</v>
      </c>
      <c r="N54" s="133" t="e">
        <f>RANK(O54,$O$54:$O$59)</f>
        <v>#VALUE!</v>
      </c>
      <c r="O54" s="137" t="e">
        <f>H54*1000000+J55*1000+H55</f>
        <v>#VALUE!</v>
      </c>
    </row>
    <row r="55" spans="1:15" ht="12" customHeight="1">
      <c r="A55" s="135"/>
      <c r="B55" s="146"/>
      <c r="C55" s="146"/>
      <c r="D55" s="40" t="s">
        <v>104</v>
      </c>
      <c r="E55" s="57" t="s">
        <v>104</v>
      </c>
      <c r="F55" s="58" t="s">
        <v>104</v>
      </c>
      <c r="G55" s="58" t="s">
        <v>104</v>
      </c>
      <c r="H55" s="43" t="e">
        <f>D55+F55+B54</f>
        <v>#VALUE!</v>
      </c>
      <c r="I55" s="41" t="e">
        <f>E55+G55+C54</f>
        <v>#VALUE!</v>
      </c>
      <c r="J55" s="44" t="e">
        <f>H55-I55</f>
        <v>#VALUE!</v>
      </c>
      <c r="K55" s="133"/>
      <c r="L55" s="133"/>
      <c r="M55" s="133"/>
      <c r="N55" s="133"/>
      <c r="O55" s="137"/>
    </row>
    <row r="56" spans="1:15" ht="12" customHeight="1">
      <c r="A56" s="135" t="s">
        <v>183</v>
      </c>
      <c r="B56" s="136" t="s">
        <v>104</v>
      </c>
      <c r="C56" s="136"/>
      <c r="D56" s="145"/>
      <c r="E56" s="145"/>
      <c r="F56" s="136" t="s">
        <v>104</v>
      </c>
      <c r="G56" s="136"/>
      <c r="H56" s="144">
        <f>K56*3+L56*1</f>
        <v>0</v>
      </c>
      <c r="I56" s="144"/>
      <c r="J56" s="144"/>
      <c r="K56" s="133">
        <f>COUNTIF(B56:G56,"○")</f>
        <v>0</v>
      </c>
      <c r="L56" s="133">
        <f>COUNTIF(B56:G56,"△")</f>
        <v>0</v>
      </c>
      <c r="M56" s="133">
        <f>COUNTIF(B56:G56,"×")</f>
        <v>0</v>
      </c>
      <c r="N56" s="133" t="e">
        <f>RANK(O56,$O$54:$O$59)</f>
        <v>#VALUE!</v>
      </c>
      <c r="O56" s="137" t="e">
        <f>H56*1000000+J57*1000+H57</f>
        <v>#VALUE!</v>
      </c>
    </row>
    <row r="57" spans="1:15" ht="12" customHeight="1">
      <c r="A57" s="135"/>
      <c r="B57" s="40" t="s">
        <v>104</v>
      </c>
      <c r="C57" s="57" t="s">
        <v>104</v>
      </c>
      <c r="D57" s="145"/>
      <c r="E57" s="145"/>
      <c r="F57" s="40" t="s">
        <v>104</v>
      </c>
      <c r="G57" s="57" t="s">
        <v>104</v>
      </c>
      <c r="H57" s="43" t="e">
        <f>D57+F57+B57</f>
        <v>#VALUE!</v>
      </c>
      <c r="I57" s="41" t="e">
        <f>E57+G57+C57</f>
        <v>#VALUE!</v>
      </c>
      <c r="J57" s="44" t="e">
        <f>H57-I57</f>
        <v>#VALUE!</v>
      </c>
      <c r="K57" s="133"/>
      <c r="L57" s="133"/>
      <c r="M57" s="133"/>
      <c r="N57" s="133"/>
      <c r="O57" s="137"/>
    </row>
    <row r="58" spans="1:15" ht="12" customHeight="1">
      <c r="A58" s="135" t="s">
        <v>184</v>
      </c>
      <c r="B58" s="136" t="s">
        <v>104</v>
      </c>
      <c r="C58" s="136"/>
      <c r="D58" s="136" t="s">
        <v>104</v>
      </c>
      <c r="E58" s="136"/>
      <c r="F58" s="138"/>
      <c r="G58" s="138"/>
      <c r="H58" s="144">
        <f>K58*3+L58*1</f>
        <v>0</v>
      </c>
      <c r="I58" s="144"/>
      <c r="J58" s="144"/>
      <c r="K58" s="133">
        <f>COUNTIF(B58:G58,"○")</f>
        <v>0</v>
      </c>
      <c r="L58" s="133">
        <f>COUNTIF(B58:G58,"△")</f>
        <v>0</v>
      </c>
      <c r="M58" s="133">
        <f>COUNTIF(B58:G58,"×")</f>
        <v>0</v>
      </c>
      <c r="N58" s="133" t="e">
        <f>RANK(O58,$O$54:$O$59)</f>
        <v>#VALUE!</v>
      </c>
      <c r="O58" s="137" t="e">
        <f>H58*1000000+J59*1000+H59</f>
        <v>#VALUE!</v>
      </c>
    </row>
    <row r="59" spans="1:15" ht="12" customHeight="1">
      <c r="A59" s="135"/>
      <c r="B59" s="40" t="s">
        <v>104</v>
      </c>
      <c r="C59" s="57" t="s">
        <v>104</v>
      </c>
      <c r="D59" s="40" t="s">
        <v>104</v>
      </c>
      <c r="E59" s="57" t="s">
        <v>104</v>
      </c>
      <c r="F59" s="138"/>
      <c r="G59" s="138"/>
      <c r="H59" s="43" t="e">
        <f>D59+F59+B59</f>
        <v>#VALUE!</v>
      </c>
      <c r="I59" s="41" t="e">
        <f>E59+G59+C59</f>
        <v>#VALUE!</v>
      </c>
      <c r="J59" s="44" t="e">
        <f>H59-I59</f>
        <v>#VALUE!</v>
      </c>
      <c r="K59" s="133"/>
      <c r="L59" s="133"/>
      <c r="M59" s="133"/>
      <c r="N59" s="133"/>
      <c r="O59" s="137"/>
    </row>
    <row r="60" spans="1:14" ht="12" customHeight="1">
      <c r="A60" s="147" t="s">
        <v>67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12" customHeight="1">
      <c r="A61" s="135" t="s">
        <v>68</v>
      </c>
      <c r="B61" s="135" t="str">
        <f>A63</f>
        <v>今宿</v>
      </c>
      <c r="C61" s="135"/>
      <c r="D61" s="135" t="str">
        <f>A65</f>
        <v>松島</v>
      </c>
      <c r="E61" s="135"/>
      <c r="F61" s="135" t="str">
        <f>A67</f>
        <v>吉野ヶ里</v>
      </c>
      <c r="G61" s="135"/>
      <c r="H61" s="136" t="s">
        <v>31</v>
      </c>
      <c r="I61" s="136"/>
      <c r="J61" s="136"/>
      <c r="K61" s="135" t="s">
        <v>32</v>
      </c>
      <c r="L61" s="135" t="s">
        <v>33</v>
      </c>
      <c r="M61" s="135" t="s">
        <v>34</v>
      </c>
      <c r="N61" s="135" t="s">
        <v>35</v>
      </c>
    </row>
    <row r="62" spans="1:14" ht="12" customHeight="1">
      <c r="A62" s="135"/>
      <c r="B62" s="135"/>
      <c r="C62" s="135"/>
      <c r="D62" s="135"/>
      <c r="E62" s="135"/>
      <c r="F62" s="135"/>
      <c r="G62" s="135"/>
      <c r="H62" s="40" t="s">
        <v>36</v>
      </c>
      <c r="I62" s="41" t="s">
        <v>37</v>
      </c>
      <c r="J62" s="42" t="s">
        <v>38</v>
      </c>
      <c r="K62" s="135"/>
      <c r="L62" s="135"/>
      <c r="M62" s="135"/>
      <c r="N62" s="135"/>
    </row>
    <row r="63" spans="1:15" ht="12" customHeight="1">
      <c r="A63" s="135" t="s">
        <v>185</v>
      </c>
      <c r="B63" s="146"/>
      <c r="C63" s="146"/>
      <c r="D63" s="136" t="s">
        <v>104</v>
      </c>
      <c r="E63" s="136"/>
      <c r="F63" s="136" t="s">
        <v>104</v>
      </c>
      <c r="G63" s="136"/>
      <c r="H63" s="144">
        <f>K63*3+L63*1</f>
        <v>0</v>
      </c>
      <c r="I63" s="144"/>
      <c r="J63" s="144"/>
      <c r="K63" s="133">
        <f>COUNTIF(D63:G63,"○")</f>
        <v>0</v>
      </c>
      <c r="L63" s="133">
        <f>COUNTIF(D63:G63,"△")</f>
        <v>0</v>
      </c>
      <c r="M63" s="133">
        <f>COUNTIF(D63:G63,"×")</f>
        <v>0</v>
      </c>
      <c r="N63" s="133" t="e">
        <f>RANK(O63,$O$63:$O$68)</f>
        <v>#VALUE!</v>
      </c>
      <c r="O63" s="137" t="e">
        <f>H63*1000000+J64*1000+H64</f>
        <v>#VALUE!</v>
      </c>
    </row>
    <row r="64" spans="1:15" ht="12" customHeight="1">
      <c r="A64" s="135"/>
      <c r="B64" s="146"/>
      <c r="C64" s="146"/>
      <c r="D64" s="40" t="s">
        <v>104</v>
      </c>
      <c r="E64" s="57" t="s">
        <v>104</v>
      </c>
      <c r="F64" s="58" t="s">
        <v>104</v>
      </c>
      <c r="G64" s="58" t="s">
        <v>104</v>
      </c>
      <c r="H64" s="43" t="e">
        <f>D64+F64+B63</f>
        <v>#VALUE!</v>
      </c>
      <c r="I64" s="41" t="e">
        <f>E64+G64+C63</f>
        <v>#VALUE!</v>
      </c>
      <c r="J64" s="44" t="e">
        <f>H64-I64</f>
        <v>#VALUE!</v>
      </c>
      <c r="K64" s="133"/>
      <c r="L64" s="133"/>
      <c r="M64" s="133"/>
      <c r="N64" s="133"/>
      <c r="O64" s="137"/>
    </row>
    <row r="65" spans="1:15" ht="12" customHeight="1">
      <c r="A65" s="135" t="s">
        <v>186</v>
      </c>
      <c r="B65" s="136" t="s">
        <v>104</v>
      </c>
      <c r="C65" s="136"/>
      <c r="D65" s="145"/>
      <c r="E65" s="145"/>
      <c r="F65" s="136" t="s">
        <v>104</v>
      </c>
      <c r="G65" s="136"/>
      <c r="H65" s="144">
        <f>K65*3+L65*1</f>
        <v>0</v>
      </c>
      <c r="I65" s="144"/>
      <c r="J65" s="144"/>
      <c r="K65" s="133">
        <f>COUNTIF(B65:G65,"○")</f>
        <v>0</v>
      </c>
      <c r="L65" s="133">
        <f>COUNTIF(B65:G65,"△")</f>
        <v>0</v>
      </c>
      <c r="M65" s="133">
        <f>COUNTIF(B65:G65,"×")</f>
        <v>0</v>
      </c>
      <c r="N65" s="133" t="e">
        <f>RANK(O65,$O$63:$O$68)</f>
        <v>#VALUE!</v>
      </c>
      <c r="O65" s="137" t="e">
        <f>H65*1000000+J66*1000+H66</f>
        <v>#VALUE!</v>
      </c>
    </row>
    <row r="66" spans="1:15" ht="12" customHeight="1">
      <c r="A66" s="135"/>
      <c r="B66" s="40" t="s">
        <v>104</v>
      </c>
      <c r="C66" s="57" t="s">
        <v>104</v>
      </c>
      <c r="D66" s="145"/>
      <c r="E66" s="145"/>
      <c r="F66" s="40" t="s">
        <v>104</v>
      </c>
      <c r="G66" s="57" t="s">
        <v>104</v>
      </c>
      <c r="H66" s="43" t="e">
        <f>D66+F66+B66</f>
        <v>#VALUE!</v>
      </c>
      <c r="I66" s="41" t="e">
        <f>E66+G66+C66</f>
        <v>#VALUE!</v>
      </c>
      <c r="J66" s="44" t="e">
        <f>H66-I66</f>
        <v>#VALUE!</v>
      </c>
      <c r="K66" s="133"/>
      <c r="L66" s="133"/>
      <c r="M66" s="133"/>
      <c r="N66" s="133"/>
      <c r="O66" s="137"/>
    </row>
    <row r="67" spans="1:15" ht="12" customHeight="1">
      <c r="A67" s="135" t="s">
        <v>187</v>
      </c>
      <c r="B67" s="136" t="s">
        <v>104</v>
      </c>
      <c r="C67" s="136"/>
      <c r="D67" s="136" t="s">
        <v>104</v>
      </c>
      <c r="E67" s="136"/>
      <c r="F67" s="138"/>
      <c r="G67" s="138"/>
      <c r="H67" s="144">
        <f>K67*3+L67*1</f>
        <v>0</v>
      </c>
      <c r="I67" s="144"/>
      <c r="J67" s="144"/>
      <c r="K67" s="133">
        <f>COUNTIF(B67:G67,"○")</f>
        <v>0</v>
      </c>
      <c r="L67" s="133">
        <f>COUNTIF(B67:G67,"△")</f>
        <v>0</v>
      </c>
      <c r="M67" s="133">
        <f>COUNTIF(B67:G67,"×")</f>
        <v>0</v>
      </c>
      <c r="N67" s="133" t="e">
        <f>RANK(O67,$O$63:$O$68)</f>
        <v>#VALUE!</v>
      </c>
      <c r="O67" s="137" t="e">
        <f>H67*1000000+J68*1000+H68</f>
        <v>#VALUE!</v>
      </c>
    </row>
    <row r="68" spans="1:15" ht="12" customHeight="1">
      <c r="A68" s="135"/>
      <c r="B68" s="40" t="s">
        <v>104</v>
      </c>
      <c r="C68" s="57" t="s">
        <v>104</v>
      </c>
      <c r="D68" s="40" t="s">
        <v>104</v>
      </c>
      <c r="E68" s="57" t="s">
        <v>104</v>
      </c>
      <c r="F68" s="138"/>
      <c r="G68" s="138"/>
      <c r="H68" s="43" t="e">
        <f>D68+F68+B68</f>
        <v>#VALUE!</v>
      </c>
      <c r="I68" s="41" t="e">
        <f>E68+G68+C68</f>
        <v>#VALUE!</v>
      </c>
      <c r="J68" s="44" t="e">
        <f>H68-I68</f>
        <v>#VALUE!</v>
      </c>
      <c r="K68" s="133"/>
      <c r="L68" s="133"/>
      <c r="M68" s="133"/>
      <c r="N68" s="133"/>
      <c r="O68" s="137"/>
    </row>
    <row r="69" spans="1:14" ht="12" customHeight="1">
      <c r="A69" s="139" t="s">
        <v>67</v>
      </c>
      <c r="B69" s="140"/>
      <c r="C69" s="140"/>
      <c r="D69" s="140"/>
      <c r="E69" s="140"/>
      <c r="F69" s="141"/>
      <c r="G69" s="141"/>
      <c r="H69" s="141"/>
      <c r="I69" s="141"/>
      <c r="J69" s="141"/>
      <c r="K69" s="141"/>
      <c r="L69" s="141"/>
      <c r="M69" s="141"/>
      <c r="N69" s="141"/>
    </row>
    <row r="70" spans="1:14" ht="12" customHeight="1">
      <c r="A70" s="39"/>
      <c r="B70" s="135" t="s">
        <v>39</v>
      </c>
      <c r="C70" s="135"/>
      <c r="D70" s="135"/>
      <c r="E70" s="142"/>
      <c r="F70" s="143" t="s">
        <v>40</v>
      </c>
      <c r="G70" s="143"/>
      <c r="H70" s="143"/>
      <c r="I70" s="143"/>
      <c r="J70" s="143" t="s">
        <v>41</v>
      </c>
      <c r="K70" s="143"/>
      <c r="L70" s="143"/>
      <c r="M70" s="143"/>
      <c r="N70" s="54"/>
    </row>
    <row r="71" spans="1:14" ht="12" customHeight="1">
      <c r="A71" s="45" t="s">
        <v>42</v>
      </c>
      <c r="B71" s="134" t="s">
        <v>104</v>
      </c>
      <c r="C71" s="134"/>
      <c r="D71" s="134" t="s">
        <v>104</v>
      </c>
      <c r="E71" s="134"/>
      <c r="F71" s="134" t="s">
        <v>111</v>
      </c>
      <c r="G71" s="134"/>
      <c r="H71" s="134" t="s">
        <v>111</v>
      </c>
      <c r="I71" s="134"/>
      <c r="J71" s="128" t="s">
        <v>104</v>
      </c>
      <c r="K71" s="128"/>
      <c r="L71" s="128" t="s">
        <v>104</v>
      </c>
      <c r="M71" s="128"/>
      <c r="N71" s="55"/>
    </row>
    <row r="72" spans="1:14" ht="12" customHeight="1">
      <c r="A72" s="47" t="s">
        <v>35</v>
      </c>
      <c r="B72" s="131" t="s">
        <v>104</v>
      </c>
      <c r="C72" s="131"/>
      <c r="D72" s="131" t="s">
        <v>104</v>
      </c>
      <c r="E72" s="131"/>
      <c r="F72" s="131" t="s">
        <v>104</v>
      </c>
      <c r="G72" s="131"/>
      <c r="H72" s="131" t="s">
        <v>104</v>
      </c>
      <c r="I72" s="131"/>
      <c r="J72" s="131" t="s">
        <v>104</v>
      </c>
      <c r="K72" s="131"/>
      <c r="L72" s="131" t="s">
        <v>104</v>
      </c>
      <c r="M72" s="131"/>
      <c r="N72" s="48"/>
    </row>
    <row r="73" spans="1:14" ht="12" customHeight="1">
      <c r="A73" s="49" t="s">
        <v>43</v>
      </c>
      <c r="B73" s="127" t="s">
        <v>111</v>
      </c>
      <c r="C73" s="127"/>
      <c r="D73" s="127" t="s">
        <v>111</v>
      </c>
      <c r="E73" s="127"/>
      <c r="F73" s="127" t="s">
        <v>104</v>
      </c>
      <c r="G73" s="127"/>
      <c r="H73" s="127" t="s">
        <v>104</v>
      </c>
      <c r="I73" s="127"/>
      <c r="J73" s="127" t="s">
        <v>104</v>
      </c>
      <c r="K73" s="127"/>
      <c r="L73" s="127" t="s">
        <v>104</v>
      </c>
      <c r="M73" s="127"/>
      <c r="N73" s="46"/>
    </row>
  </sheetData>
  <sheetProtection/>
  <mergeCells count="307">
    <mergeCell ref="F49:G49"/>
    <mergeCell ref="H49:I49"/>
    <mergeCell ref="L30:L31"/>
    <mergeCell ref="M30:M31"/>
    <mergeCell ref="H32:J32"/>
    <mergeCell ref="K32:K33"/>
    <mergeCell ref="H30:J30"/>
    <mergeCell ref="K30:K31"/>
    <mergeCell ref="L41:L42"/>
    <mergeCell ref="L39:L40"/>
    <mergeCell ref="L43:L44"/>
    <mergeCell ref="A1:N1"/>
    <mergeCell ref="A3:N3"/>
    <mergeCell ref="A4:A5"/>
    <mergeCell ref="B4:C5"/>
    <mergeCell ref="D4:E5"/>
    <mergeCell ref="F4:G5"/>
    <mergeCell ref="H4:J4"/>
    <mergeCell ref="K4:K5"/>
    <mergeCell ref="L4:L5"/>
    <mergeCell ref="M4:M5"/>
    <mergeCell ref="N4:N5"/>
    <mergeCell ref="A6:A7"/>
    <mergeCell ref="B6:C7"/>
    <mergeCell ref="D6:E6"/>
    <mergeCell ref="F6:G6"/>
    <mergeCell ref="H6:J6"/>
    <mergeCell ref="K6:K7"/>
    <mergeCell ref="L6:L7"/>
    <mergeCell ref="M6:M7"/>
    <mergeCell ref="N6:N7"/>
    <mergeCell ref="O6:O7"/>
    <mergeCell ref="A8:A9"/>
    <mergeCell ref="B8:C8"/>
    <mergeCell ref="D8:E9"/>
    <mergeCell ref="F8:G8"/>
    <mergeCell ref="H8:J8"/>
    <mergeCell ref="K8:K9"/>
    <mergeCell ref="L8:L9"/>
    <mergeCell ref="M8:M9"/>
    <mergeCell ref="N8:N9"/>
    <mergeCell ref="O8:O9"/>
    <mergeCell ref="A10:A11"/>
    <mergeCell ref="B10:C10"/>
    <mergeCell ref="D10:E10"/>
    <mergeCell ref="F10:G11"/>
    <mergeCell ref="H10:J10"/>
    <mergeCell ref="K10:K11"/>
    <mergeCell ref="L10:L11"/>
    <mergeCell ref="M10:M11"/>
    <mergeCell ref="N10:N11"/>
    <mergeCell ref="O10:O11"/>
    <mergeCell ref="A12:N12"/>
    <mergeCell ref="A13:A14"/>
    <mergeCell ref="B13:C14"/>
    <mergeCell ref="D13:E14"/>
    <mergeCell ref="F13:G14"/>
    <mergeCell ref="H13:J13"/>
    <mergeCell ref="K13:K14"/>
    <mergeCell ref="L13:L14"/>
    <mergeCell ref="M13:M14"/>
    <mergeCell ref="N13:N14"/>
    <mergeCell ref="A15:A16"/>
    <mergeCell ref="B15:C16"/>
    <mergeCell ref="D15:E15"/>
    <mergeCell ref="F15:G15"/>
    <mergeCell ref="H15:J15"/>
    <mergeCell ref="K15:K16"/>
    <mergeCell ref="L15:L16"/>
    <mergeCell ref="M15:M16"/>
    <mergeCell ref="N15:N16"/>
    <mergeCell ref="O15:O16"/>
    <mergeCell ref="A17:A18"/>
    <mergeCell ref="B17:C17"/>
    <mergeCell ref="D17:E18"/>
    <mergeCell ref="F17:G17"/>
    <mergeCell ref="H17:J17"/>
    <mergeCell ref="K17:K18"/>
    <mergeCell ref="L17:L18"/>
    <mergeCell ref="M17:M18"/>
    <mergeCell ref="N17:N18"/>
    <mergeCell ref="J23:K23"/>
    <mergeCell ref="L23:M23"/>
    <mergeCell ref="O17:O18"/>
    <mergeCell ref="A19:A20"/>
    <mergeCell ref="B19:C19"/>
    <mergeCell ref="D19:E19"/>
    <mergeCell ref="F19:G20"/>
    <mergeCell ref="H19:J19"/>
    <mergeCell ref="K19:K20"/>
    <mergeCell ref="L19:L20"/>
    <mergeCell ref="O19:O20"/>
    <mergeCell ref="A21:N21"/>
    <mergeCell ref="B22:E22"/>
    <mergeCell ref="F22:I22"/>
    <mergeCell ref="J22:M22"/>
    <mergeCell ref="M19:M20"/>
    <mergeCell ref="N19:N20"/>
    <mergeCell ref="F23:G23"/>
    <mergeCell ref="H23:I23"/>
    <mergeCell ref="B23:C23"/>
    <mergeCell ref="D23:E23"/>
    <mergeCell ref="B24:C24"/>
    <mergeCell ref="D24:E24"/>
    <mergeCell ref="J24:K24"/>
    <mergeCell ref="L24:M24"/>
    <mergeCell ref="M28:M29"/>
    <mergeCell ref="N28:N29"/>
    <mergeCell ref="B25:C25"/>
    <mergeCell ref="D25:E25"/>
    <mergeCell ref="F24:G24"/>
    <mergeCell ref="H24:I24"/>
    <mergeCell ref="A27:N27"/>
    <mergeCell ref="A28:A29"/>
    <mergeCell ref="B28:C29"/>
    <mergeCell ref="D28:E29"/>
    <mergeCell ref="F28:G29"/>
    <mergeCell ref="H28:J28"/>
    <mergeCell ref="K28:K29"/>
    <mergeCell ref="L28:L29"/>
    <mergeCell ref="A30:A31"/>
    <mergeCell ref="B30:C31"/>
    <mergeCell ref="D30:E30"/>
    <mergeCell ref="F30:G30"/>
    <mergeCell ref="D32:E33"/>
    <mergeCell ref="F32:G32"/>
    <mergeCell ref="A32:A33"/>
    <mergeCell ref="B32:C32"/>
    <mergeCell ref="N30:N31"/>
    <mergeCell ref="O30:O31"/>
    <mergeCell ref="D34:E34"/>
    <mergeCell ref="F34:G35"/>
    <mergeCell ref="H34:J34"/>
    <mergeCell ref="K34:K35"/>
    <mergeCell ref="L32:L33"/>
    <mergeCell ref="M32:M33"/>
    <mergeCell ref="N32:N33"/>
    <mergeCell ref="O32:O33"/>
    <mergeCell ref="N34:N35"/>
    <mergeCell ref="O34:O35"/>
    <mergeCell ref="A36:N36"/>
    <mergeCell ref="A37:A38"/>
    <mergeCell ref="B37:C38"/>
    <mergeCell ref="D37:E38"/>
    <mergeCell ref="F37:G38"/>
    <mergeCell ref="H37:J37"/>
    <mergeCell ref="N37:N38"/>
    <mergeCell ref="A34:A35"/>
    <mergeCell ref="B34:C34"/>
    <mergeCell ref="L34:L35"/>
    <mergeCell ref="M34:M35"/>
    <mergeCell ref="K37:K38"/>
    <mergeCell ref="L37:L38"/>
    <mergeCell ref="M37:M38"/>
    <mergeCell ref="A39:A40"/>
    <mergeCell ref="B39:C40"/>
    <mergeCell ref="D39:E39"/>
    <mergeCell ref="F39:G39"/>
    <mergeCell ref="H39:J39"/>
    <mergeCell ref="A41:A42"/>
    <mergeCell ref="B41:C41"/>
    <mergeCell ref="H41:J41"/>
    <mergeCell ref="N39:N40"/>
    <mergeCell ref="M41:M42"/>
    <mergeCell ref="O43:O44"/>
    <mergeCell ref="O39:O40"/>
    <mergeCell ref="N41:N42"/>
    <mergeCell ref="O41:O42"/>
    <mergeCell ref="M43:M44"/>
    <mergeCell ref="N43:N44"/>
    <mergeCell ref="M39:M40"/>
    <mergeCell ref="A43:A44"/>
    <mergeCell ref="B43:C43"/>
    <mergeCell ref="D43:E43"/>
    <mergeCell ref="F43:G44"/>
    <mergeCell ref="K39:K40"/>
    <mergeCell ref="H43:J43"/>
    <mergeCell ref="K41:K42"/>
    <mergeCell ref="K43:K44"/>
    <mergeCell ref="D41:E42"/>
    <mergeCell ref="F41:G41"/>
    <mergeCell ref="F47:G47"/>
    <mergeCell ref="H47:I47"/>
    <mergeCell ref="A45:N45"/>
    <mergeCell ref="B46:E46"/>
    <mergeCell ref="F46:I46"/>
    <mergeCell ref="J46:M46"/>
    <mergeCell ref="B47:C47"/>
    <mergeCell ref="D47:E47"/>
    <mergeCell ref="J47:K47"/>
    <mergeCell ref="L47:M47"/>
    <mergeCell ref="B48:C48"/>
    <mergeCell ref="D48:E48"/>
    <mergeCell ref="F48:G48"/>
    <mergeCell ref="H48:I48"/>
    <mergeCell ref="J48:K48"/>
    <mergeCell ref="L48:M48"/>
    <mergeCell ref="B49:C49"/>
    <mergeCell ref="D49:E49"/>
    <mergeCell ref="A51:N51"/>
    <mergeCell ref="A52:A53"/>
    <mergeCell ref="B52:C53"/>
    <mergeCell ref="D52:E53"/>
    <mergeCell ref="F52:G53"/>
    <mergeCell ref="H52:J52"/>
    <mergeCell ref="K52:K53"/>
    <mergeCell ref="L52:L53"/>
    <mergeCell ref="K56:K57"/>
    <mergeCell ref="A54:A55"/>
    <mergeCell ref="B54:C55"/>
    <mergeCell ref="M52:M53"/>
    <mergeCell ref="N52:N53"/>
    <mergeCell ref="D54:E54"/>
    <mergeCell ref="F54:G54"/>
    <mergeCell ref="H54:J54"/>
    <mergeCell ref="K54:K55"/>
    <mergeCell ref="N54:N55"/>
    <mergeCell ref="L54:L55"/>
    <mergeCell ref="M54:M55"/>
    <mergeCell ref="L56:L57"/>
    <mergeCell ref="M56:M57"/>
    <mergeCell ref="O54:O55"/>
    <mergeCell ref="A56:A57"/>
    <mergeCell ref="B56:C56"/>
    <mergeCell ref="D56:E57"/>
    <mergeCell ref="F56:G56"/>
    <mergeCell ref="H56:J56"/>
    <mergeCell ref="N56:N57"/>
    <mergeCell ref="O56:O57"/>
    <mergeCell ref="L58:L59"/>
    <mergeCell ref="M58:M59"/>
    <mergeCell ref="N58:N59"/>
    <mergeCell ref="O58:O59"/>
    <mergeCell ref="A58:A59"/>
    <mergeCell ref="B58:C58"/>
    <mergeCell ref="D58:E58"/>
    <mergeCell ref="F58:G59"/>
    <mergeCell ref="H58:J58"/>
    <mergeCell ref="K58:K59"/>
    <mergeCell ref="A60:N60"/>
    <mergeCell ref="A61:A62"/>
    <mergeCell ref="B61:C62"/>
    <mergeCell ref="D61:E62"/>
    <mergeCell ref="F61:G62"/>
    <mergeCell ref="H61:J61"/>
    <mergeCell ref="M61:M62"/>
    <mergeCell ref="N61:N62"/>
    <mergeCell ref="L61:L62"/>
    <mergeCell ref="B63:C64"/>
    <mergeCell ref="D63:E63"/>
    <mergeCell ref="F63:G63"/>
    <mergeCell ref="K65:K66"/>
    <mergeCell ref="K61:K62"/>
    <mergeCell ref="A65:A66"/>
    <mergeCell ref="B65:C65"/>
    <mergeCell ref="D65:E66"/>
    <mergeCell ref="F65:G65"/>
    <mergeCell ref="N67:N68"/>
    <mergeCell ref="O67:O68"/>
    <mergeCell ref="K67:K68"/>
    <mergeCell ref="O63:O64"/>
    <mergeCell ref="L65:L66"/>
    <mergeCell ref="M65:M66"/>
    <mergeCell ref="N65:N66"/>
    <mergeCell ref="O65:O66"/>
    <mergeCell ref="M63:M64"/>
    <mergeCell ref="N63:N64"/>
    <mergeCell ref="L63:L64"/>
    <mergeCell ref="A67:A68"/>
    <mergeCell ref="B67:C67"/>
    <mergeCell ref="D67:E67"/>
    <mergeCell ref="F67:G68"/>
    <mergeCell ref="H67:J67"/>
    <mergeCell ref="H63:J63"/>
    <mergeCell ref="K63:K64"/>
    <mergeCell ref="H65:J65"/>
    <mergeCell ref="A63:A64"/>
    <mergeCell ref="D71:E71"/>
    <mergeCell ref="B73:C73"/>
    <mergeCell ref="D73:E73"/>
    <mergeCell ref="J72:K72"/>
    <mergeCell ref="L72:M72"/>
    <mergeCell ref="F72:G72"/>
    <mergeCell ref="J71:K71"/>
    <mergeCell ref="L71:M71"/>
    <mergeCell ref="F71:G71"/>
    <mergeCell ref="H71:I71"/>
    <mergeCell ref="H72:I72"/>
    <mergeCell ref="B72:C72"/>
    <mergeCell ref="D72:E72"/>
    <mergeCell ref="L67:L68"/>
    <mergeCell ref="M67:M68"/>
    <mergeCell ref="A69:N69"/>
    <mergeCell ref="B70:E70"/>
    <mergeCell ref="F70:I70"/>
    <mergeCell ref="J70:M70"/>
    <mergeCell ref="B71:C71"/>
    <mergeCell ref="F73:G73"/>
    <mergeCell ref="H73:I73"/>
    <mergeCell ref="J73:K73"/>
    <mergeCell ref="L73:M73"/>
    <mergeCell ref="F25:G25"/>
    <mergeCell ref="H25:I25"/>
    <mergeCell ref="J25:K25"/>
    <mergeCell ref="L25:M25"/>
    <mergeCell ref="J49:K49"/>
    <mergeCell ref="L49:M49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74" sqref="A74"/>
    </sheetView>
  </sheetViews>
  <sheetFormatPr defaultColWidth="9.00390625" defaultRowHeight="13.5"/>
  <cols>
    <col min="1" max="1" width="19.00390625" style="38" customWidth="1"/>
    <col min="2" max="13" width="5.50390625" style="38" customWidth="1"/>
    <col min="14" max="14" width="8.50390625" style="38" customWidth="1"/>
    <col min="15" max="15" width="5.75390625" style="38" hidden="1" customWidth="1"/>
    <col min="16" max="16384" width="9.00390625" style="38" customWidth="1"/>
  </cols>
  <sheetData>
    <row r="1" spans="1:14" ht="18.75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3" spans="1:14" ht="12" customHeight="1">
      <c r="A3" s="140" t="s">
        <v>44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2" customHeight="1">
      <c r="A4" s="135" t="s">
        <v>74</v>
      </c>
      <c r="B4" s="135" t="str">
        <f>A6</f>
        <v>　</v>
      </c>
      <c r="C4" s="135"/>
      <c r="D4" s="135" t="str">
        <f>A8</f>
        <v>　</v>
      </c>
      <c r="E4" s="135"/>
      <c r="F4" s="135" t="str">
        <f>A10</f>
        <v>　</v>
      </c>
      <c r="G4" s="135"/>
      <c r="H4" s="136" t="s">
        <v>31</v>
      </c>
      <c r="I4" s="136"/>
      <c r="J4" s="136"/>
      <c r="K4" s="135" t="s">
        <v>32</v>
      </c>
      <c r="L4" s="135" t="s">
        <v>33</v>
      </c>
      <c r="M4" s="135" t="s">
        <v>34</v>
      </c>
      <c r="N4" s="135" t="s">
        <v>35</v>
      </c>
    </row>
    <row r="5" spans="1:14" ht="12" customHeight="1">
      <c r="A5" s="135"/>
      <c r="B5" s="135"/>
      <c r="C5" s="135"/>
      <c r="D5" s="135"/>
      <c r="E5" s="135"/>
      <c r="F5" s="135"/>
      <c r="G5" s="135"/>
      <c r="H5" s="40" t="s">
        <v>36</v>
      </c>
      <c r="I5" s="41" t="s">
        <v>37</v>
      </c>
      <c r="J5" s="42" t="s">
        <v>38</v>
      </c>
      <c r="K5" s="135"/>
      <c r="L5" s="135"/>
      <c r="M5" s="135"/>
      <c r="N5" s="135"/>
    </row>
    <row r="6" spans="1:15" ht="12" customHeight="1">
      <c r="A6" s="135" t="s">
        <v>67</v>
      </c>
      <c r="B6" s="146"/>
      <c r="C6" s="146"/>
      <c r="D6" s="136" t="s">
        <v>104</v>
      </c>
      <c r="E6" s="136"/>
      <c r="F6" s="136" t="s">
        <v>104</v>
      </c>
      <c r="G6" s="136"/>
      <c r="H6" s="144">
        <f>K6*3+L6*1</f>
        <v>0</v>
      </c>
      <c r="I6" s="144"/>
      <c r="J6" s="144"/>
      <c r="K6" s="133">
        <f>COUNTIF(D6:G6,"○")</f>
        <v>0</v>
      </c>
      <c r="L6" s="133">
        <f>COUNTIF(D6:G6,"△")</f>
        <v>0</v>
      </c>
      <c r="M6" s="133">
        <f>COUNTIF(D6:G6,"×")</f>
        <v>0</v>
      </c>
      <c r="N6" s="133" t="e">
        <f>RANK(O6,$O$6:$O$11)</f>
        <v>#VALUE!</v>
      </c>
      <c r="O6" s="137" t="e">
        <f>H6*1000000+J7*1000+H7</f>
        <v>#VALUE!</v>
      </c>
    </row>
    <row r="7" spans="1:15" ht="12" customHeight="1">
      <c r="A7" s="135"/>
      <c r="B7" s="146"/>
      <c r="C7" s="146"/>
      <c r="D7" s="40" t="s">
        <v>104</v>
      </c>
      <c r="E7" s="57" t="s">
        <v>104</v>
      </c>
      <c r="F7" s="58" t="s">
        <v>104</v>
      </c>
      <c r="G7" s="58" t="s">
        <v>104</v>
      </c>
      <c r="H7" s="43" t="e">
        <f>D7+F7+B6</f>
        <v>#VALUE!</v>
      </c>
      <c r="I7" s="41" t="e">
        <f>E7+G7+C6</f>
        <v>#VALUE!</v>
      </c>
      <c r="J7" s="44" t="e">
        <f>H7-I7</f>
        <v>#VALUE!</v>
      </c>
      <c r="K7" s="133"/>
      <c r="L7" s="133"/>
      <c r="M7" s="133"/>
      <c r="N7" s="133"/>
      <c r="O7" s="137"/>
    </row>
    <row r="8" spans="1:15" ht="12" customHeight="1">
      <c r="A8" s="135" t="s">
        <v>104</v>
      </c>
      <c r="B8" s="136" t="s">
        <v>104</v>
      </c>
      <c r="C8" s="136"/>
      <c r="D8" s="145"/>
      <c r="E8" s="145"/>
      <c r="F8" s="136" t="s">
        <v>104</v>
      </c>
      <c r="G8" s="136"/>
      <c r="H8" s="144">
        <f>K8*3+L8*1</f>
        <v>0</v>
      </c>
      <c r="I8" s="144"/>
      <c r="J8" s="144"/>
      <c r="K8" s="133">
        <f>COUNTIF(B8:G8,"○")</f>
        <v>0</v>
      </c>
      <c r="L8" s="133">
        <f>COUNTIF(B8:G8,"△")</f>
        <v>0</v>
      </c>
      <c r="M8" s="133">
        <f>COUNTIF(B8:G8,"×")</f>
        <v>0</v>
      </c>
      <c r="N8" s="133" t="e">
        <f>RANK(O8,$O$6:$O$11)</f>
        <v>#VALUE!</v>
      </c>
      <c r="O8" s="137" t="e">
        <f>H8*1000000+J9*1000+H9</f>
        <v>#VALUE!</v>
      </c>
    </row>
    <row r="9" spans="1:15" ht="12" customHeight="1">
      <c r="A9" s="135"/>
      <c r="B9" s="40" t="s">
        <v>104</v>
      </c>
      <c r="C9" s="57" t="s">
        <v>104</v>
      </c>
      <c r="D9" s="145"/>
      <c r="E9" s="145"/>
      <c r="F9" s="40" t="s">
        <v>104</v>
      </c>
      <c r="G9" s="57" t="s">
        <v>104</v>
      </c>
      <c r="H9" s="43" t="e">
        <f>D9+F9+B9</f>
        <v>#VALUE!</v>
      </c>
      <c r="I9" s="41" t="e">
        <f>E9+G9+C9</f>
        <v>#VALUE!</v>
      </c>
      <c r="J9" s="44" t="e">
        <f>H9-I9</f>
        <v>#VALUE!</v>
      </c>
      <c r="K9" s="133"/>
      <c r="L9" s="133"/>
      <c r="M9" s="133"/>
      <c r="N9" s="133"/>
      <c r="O9" s="137"/>
    </row>
    <row r="10" spans="1:15" ht="12" customHeight="1">
      <c r="A10" s="135" t="s">
        <v>104</v>
      </c>
      <c r="B10" s="136" t="s">
        <v>104</v>
      </c>
      <c r="C10" s="136"/>
      <c r="D10" s="136" t="s">
        <v>104</v>
      </c>
      <c r="E10" s="136"/>
      <c r="F10" s="138"/>
      <c r="G10" s="138"/>
      <c r="H10" s="144">
        <f>K10*3+L10*1</f>
        <v>0</v>
      </c>
      <c r="I10" s="144"/>
      <c r="J10" s="144"/>
      <c r="K10" s="133">
        <f>COUNTIF(B10:G10,"○")</f>
        <v>0</v>
      </c>
      <c r="L10" s="133">
        <f>COUNTIF(B10:G10,"△")</f>
        <v>0</v>
      </c>
      <c r="M10" s="133">
        <f>COUNTIF(B10:G10,"×")</f>
        <v>0</v>
      </c>
      <c r="N10" s="133" t="e">
        <f>RANK(O10,$O$6:$O$11)</f>
        <v>#VALUE!</v>
      </c>
      <c r="O10" s="137" t="e">
        <f>H10*1000000+J11*1000+H11</f>
        <v>#VALUE!</v>
      </c>
    </row>
    <row r="11" spans="1:15" ht="12" customHeight="1">
      <c r="A11" s="135"/>
      <c r="B11" s="40" t="s">
        <v>104</v>
      </c>
      <c r="C11" s="57" t="s">
        <v>104</v>
      </c>
      <c r="D11" s="40" t="s">
        <v>104</v>
      </c>
      <c r="E11" s="57" t="s">
        <v>104</v>
      </c>
      <c r="F11" s="138"/>
      <c r="G11" s="138"/>
      <c r="H11" s="43" t="e">
        <f>D11+F11+B11</f>
        <v>#VALUE!</v>
      </c>
      <c r="I11" s="41" t="e">
        <f>E11+G11+C11</f>
        <v>#VALUE!</v>
      </c>
      <c r="J11" s="44" t="e">
        <f>H11-I11</f>
        <v>#VALUE!</v>
      </c>
      <c r="K11" s="133"/>
      <c r="L11" s="133"/>
      <c r="M11" s="133"/>
      <c r="N11" s="133"/>
      <c r="O11" s="137"/>
    </row>
    <row r="12" spans="1:14" ht="12" customHeight="1">
      <c r="A12" s="140" t="s">
        <v>44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12" customHeight="1">
      <c r="A13" s="135" t="s">
        <v>75</v>
      </c>
      <c r="B13" s="135" t="str">
        <f>A15</f>
        <v>　</v>
      </c>
      <c r="C13" s="135"/>
      <c r="D13" s="135" t="str">
        <f>A17</f>
        <v>　</v>
      </c>
      <c r="E13" s="135"/>
      <c r="F13" s="135" t="str">
        <f>A19</f>
        <v>　</v>
      </c>
      <c r="G13" s="135"/>
      <c r="H13" s="136" t="s">
        <v>31</v>
      </c>
      <c r="I13" s="136"/>
      <c r="J13" s="136"/>
      <c r="K13" s="135" t="s">
        <v>32</v>
      </c>
      <c r="L13" s="135" t="s">
        <v>33</v>
      </c>
      <c r="M13" s="135" t="s">
        <v>34</v>
      </c>
      <c r="N13" s="135" t="s">
        <v>35</v>
      </c>
    </row>
    <row r="14" spans="1:14" ht="12" customHeight="1">
      <c r="A14" s="135"/>
      <c r="B14" s="135"/>
      <c r="C14" s="135"/>
      <c r="D14" s="135"/>
      <c r="E14" s="135"/>
      <c r="F14" s="135"/>
      <c r="G14" s="135"/>
      <c r="H14" s="40" t="s">
        <v>36</v>
      </c>
      <c r="I14" s="41" t="s">
        <v>37</v>
      </c>
      <c r="J14" s="42" t="s">
        <v>38</v>
      </c>
      <c r="K14" s="135"/>
      <c r="L14" s="135"/>
      <c r="M14" s="135"/>
      <c r="N14" s="135"/>
    </row>
    <row r="15" spans="1:15" ht="12" customHeight="1">
      <c r="A15" s="135" t="s">
        <v>67</v>
      </c>
      <c r="B15" s="146"/>
      <c r="C15" s="146"/>
      <c r="D15" s="136" t="s">
        <v>104</v>
      </c>
      <c r="E15" s="136"/>
      <c r="F15" s="136" t="s">
        <v>104</v>
      </c>
      <c r="G15" s="136"/>
      <c r="H15" s="144">
        <f>K15*3+L15*1</f>
        <v>0</v>
      </c>
      <c r="I15" s="144"/>
      <c r="J15" s="144"/>
      <c r="K15" s="133">
        <f>COUNTIF(D15:G15,"○")</f>
        <v>0</v>
      </c>
      <c r="L15" s="133">
        <f>COUNTIF(D15:G15,"△")</f>
        <v>0</v>
      </c>
      <c r="M15" s="133">
        <f>COUNTIF(D15:G15,"×")</f>
        <v>0</v>
      </c>
      <c r="N15" s="133" t="e">
        <f>RANK(O15,$O$15:$O$20)</f>
        <v>#VALUE!</v>
      </c>
      <c r="O15" s="137" t="e">
        <f>H15*1000000+J16*1000+H16</f>
        <v>#VALUE!</v>
      </c>
    </row>
    <row r="16" spans="1:15" ht="12" customHeight="1">
      <c r="A16" s="135"/>
      <c r="B16" s="146"/>
      <c r="C16" s="146"/>
      <c r="D16" s="40" t="s">
        <v>104</v>
      </c>
      <c r="E16" s="57" t="s">
        <v>104</v>
      </c>
      <c r="F16" s="58" t="s">
        <v>104</v>
      </c>
      <c r="G16" s="58" t="s">
        <v>104</v>
      </c>
      <c r="H16" s="43" t="e">
        <f>D16+F16+B15</f>
        <v>#VALUE!</v>
      </c>
      <c r="I16" s="41" t="e">
        <f>E16+G16+C15</f>
        <v>#VALUE!</v>
      </c>
      <c r="J16" s="44" t="e">
        <f>H16-I16</f>
        <v>#VALUE!</v>
      </c>
      <c r="K16" s="133"/>
      <c r="L16" s="133"/>
      <c r="M16" s="133"/>
      <c r="N16" s="133"/>
      <c r="O16" s="137"/>
    </row>
    <row r="17" spans="1:16" ht="12" customHeight="1">
      <c r="A17" s="135" t="s">
        <v>104</v>
      </c>
      <c r="B17" s="136" t="s">
        <v>104</v>
      </c>
      <c r="C17" s="136"/>
      <c r="D17" s="145"/>
      <c r="E17" s="145"/>
      <c r="F17" s="136" t="s">
        <v>104</v>
      </c>
      <c r="G17" s="136"/>
      <c r="H17" s="144">
        <f>K17*3+L17*1</f>
        <v>0</v>
      </c>
      <c r="I17" s="144"/>
      <c r="J17" s="144"/>
      <c r="K17" s="133">
        <f>COUNTIF(B17:G17,"○")</f>
        <v>0</v>
      </c>
      <c r="L17" s="133">
        <f>COUNTIF(B17:G17,"△")</f>
        <v>0</v>
      </c>
      <c r="M17" s="133">
        <f>COUNTIF(B17:G17,"×")</f>
        <v>0</v>
      </c>
      <c r="N17" s="133" t="e">
        <f>RANK(O17,$O$15:$O$20)</f>
        <v>#VALUE!</v>
      </c>
      <c r="O17" s="137" t="e">
        <f>H17*1000000+J18*1000+H18</f>
        <v>#VALUE!</v>
      </c>
      <c r="P17" s="38" t="s">
        <v>98</v>
      </c>
    </row>
    <row r="18" spans="1:15" ht="12" customHeight="1">
      <c r="A18" s="135"/>
      <c r="B18" s="40" t="s">
        <v>104</v>
      </c>
      <c r="C18" s="57" t="s">
        <v>104</v>
      </c>
      <c r="D18" s="145"/>
      <c r="E18" s="145"/>
      <c r="F18" s="40" t="s">
        <v>104</v>
      </c>
      <c r="G18" s="57" t="s">
        <v>104</v>
      </c>
      <c r="H18" s="43" t="e">
        <f>D18+F18+B18</f>
        <v>#VALUE!</v>
      </c>
      <c r="I18" s="41" t="e">
        <f>E18+G18+C18</f>
        <v>#VALUE!</v>
      </c>
      <c r="J18" s="44" t="e">
        <f>H18-I18</f>
        <v>#VALUE!</v>
      </c>
      <c r="K18" s="133"/>
      <c r="L18" s="133"/>
      <c r="M18" s="133"/>
      <c r="N18" s="133"/>
      <c r="O18" s="137"/>
    </row>
    <row r="19" spans="1:15" ht="12" customHeight="1">
      <c r="A19" s="135" t="s">
        <v>104</v>
      </c>
      <c r="B19" s="136" t="s">
        <v>104</v>
      </c>
      <c r="C19" s="136"/>
      <c r="D19" s="136" t="s">
        <v>104</v>
      </c>
      <c r="E19" s="136"/>
      <c r="F19" s="138"/>
      <c r="G19" s="138"/>
      <c r="H19" s="144">
        <f>K19*3+L19*1</f>
        <v>0</v>
      </c>
      <c r="I19" s="144"/>
      <c r="J19" s="144"/>
      <c r="K19" s="133">
        <f>COUNTIF(B19:G19,"○")</f>
        <v>0</v>
      </c>
      <c r="L19" s="133">
        <f>COUNTIF(B19:G19,"△")</f>
        <v>0</v>
      </c>
      <c r="M19" s="133">
        <f>COUNTIF(B19:G19,"×")</f>
        <v>0</v>
      </c>
      <c r="N19" s="133" t="e">
        <f>RANK(O19,$O$15:$O$20)</f>
        <v>#VALUE!</v>
      </c>
      <c r="O19" s="137" t="e">
        <f>H19*1000000+J20*1000+H20</f>
        <v>#VALUE!</v>
      </c>
    </row>
    <row r="20" spans="1:15" ht="12" customHeight="1">
      <c r="A20" s="135"/>
      <c r="B20" s="40" t="s">
        <v>104</v>
      </c>
      <c r="C20" s="57" t="s">
        <v>104</v>
      </c>
      <c r="D20" s="40" t="s">
        <v>104</v>
      </c>
      <c r="E20" s="57" t="s">
        <v>104</v>
      </c>
      <c r="F20" s="138"/>
      <c r="G20" s="138"/>
      <c r="H20" s="43" t="e">
        <f>D20+F20+B20</f>
        <v>#VALUE!</v>
      </c>
      <c r="I20" s="41" t="e">
        <f>E20+G20+C20</f>
        <v>#VALUE!</v>
      </c>
      <c r="J20" s="44" t="e">
        <f>H20-I20</f>
        <v>#VALUE!</v>
      </c>
      <c r="K20" s="133"/>
      <c r="L20" s="133"/>
      <c r="M20" s="133"/>
      <c r="N20" s="133"/>
      <c r="O20" s="137"/>
    </row>
    <row r="21" spans="1:14" ht="12" customHeight="1">
      <c r="A21" s="140" t="s">
        <v>45</v>
      </c>
      <c r="B21" s="140"/>
      <c r="C21" s="140"/>
      <c r="D21" s="140"/>
      <c r="E21" s="140"/>
      <c r="F21" s="140"/>
      <c r="G21" s="140"/>
      <c r="H21" s="140"/>
      <c r="I21" s="140"/>
      <c r="J21" s="141"/>
      <c r="K21" s="141"/>
      <c r="L21" s="141"/>
      <c r="M21" s="141"/>
      <c r="N21" s="141"/>
    </row>
    <row r="22" spans="1:14" ht="12" customHeight="1">
      <c r="A22" s="39"/>
      <c r="B22" s="135" t="s">
        <v>39</v>
      </c>
      <c r="C22" s="135"/>
      <c r="D22" s="135"/>
      <c r="E22" s="135"/>
      <c r="F22" s="135" t="s">
        <v>40</v>
      </c>
      <c r="G22" s="135"/>
      <c r="H22" s="135"/>
      <c r="I22" s="142"/>
      <c r="J22" s="143" t="s">
        <v>41</v>
      </c>
      <c r="K22" s="143"/>
      <c r="L22" s="143"/>
      <c r="M22" s="143"/>
      <c r="N22" s="50"/>
    </row>
    <row r="23" spans="1:14" ht="12" customHeight="1">
      <c r="A23" s="45" t="s">
        <v>42</v>
      </c>
      <c r="B23" s="134" t="s">
        <v>104</v>
      </c>
      <c r="C23" s="134"/>
      <c r="D23" s="134" t="s">
        <v>104</v>
      </c>
      <c r="E23" s="134"/>
      <c r="F23" s="134" t="s">
        <v>111</v>
      </c>
      <c r="G23" s="134"/>
      <c r="H23" s="134" t="s">
        <v>111</v>
      </c>
      <c r="I23" s="134"/>
      <c r="J23" s="128" t="s">
        <v>104</v>
      </c>
      <c r="K23" s="128"/>
      <c r="L23" s="128" t="s">
        <v>104</v>
      </c>
      <c r="M23" s="128"/>
      <c r="N23" s="46"/>
    </row>
    <row r="24" spans="1:14" ht="12" customHeight="1">
      <c r="A24" s="47" t="s">
        <v>35</v>
      </c>
      <c r="B24" s="131" t="s">
        <v>104</v>
      </c>
      <c r="C24" s="131"/>
      <c r="D24" s="131" t="s">
        <v>104</v>
      </c>
      <c r="E24" s="131"/>
      <c r="F24" s="131" t="s">
        <v>104</v>
      </c>
      <c r="G24" s="131"/>
      <c r="H24" s="131" t="s">
        <v>104</v>
      </c>
      <c r="I24" s="131"/>
      <c r="J24" s="131" t="s">
        <v>104</v>
      </c>
      <c r="K24" s="131"/>
      <c r="L24" s="131" t="s">
        <v>104</v>
      </c>
      <c r="M24" s="131"/>
      <c r="N24" s="48"/>
    </row>
    <row r="25" spans="1:14" ht="12" customHeight="1">
      <c r="A25" s="49" t="s">
        <v>43</v>
      </c>
      <c r="B25" s="127" t="s">
        <v>111</v>
      </c>
      <c r="C25" s="127"/>
      <c r="D25" s="127" t="s">
        <v>111</v>
      </c>
      <c r="E25" s="127"/>
      <c r="F25" s="127" t="s">
        <v>104</v>
      </c>
      <c r="G25" s="127"/>
      <c r="H25" s="127" t="s">
        <v>104</v>
      </c>
      <c r="I25" s="127"/>
      <c r="J25" s="127" t="s">
        <v>104</v>
      </c>
      <c r="K25" s="127"/>
      <c r="L25" s="127" t="s">
        <v>104</v>
      </c>
      <c r="M25" s="127"/>
      <c r="N25" s="46"/>
    </row>
    <row r="26" spans="1:7" ht="12" customHeight="1">
      <c r="A26" s="50"/>
      <c r="B26" s="50"/>
      <c r="C26" s="50"/>
      <c r="D26" s="50"/>
      <c r="E26" s="50"/>
      <c r="F26" s="50"/>
      <c r="G26" s="50"/>
    </row>
    <row r="27" spans="1:14" ht="12" customHeight="1">
      <c r="A27" s="139" t="s">
        <v>46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ht="12" customHeight="1">
      <c r="A28" s="135" t="s">
        <v>74</v>
      </c>
      <c r="B28" s="135" t="str">
        <f>A30</f>
        <v>　</v>
      </c>
      <c r="C28" s="135"/>
      <c r="D28" s="135" t="str">
        <f>A32</f>
        <v>　</v>
      </c>
      <c r="E28" s="135"/>
      <c r="F28" s="135" t="str">
        <f>A34</f>
        <v>　</v>
      </c>
      <c r="G28" s="135"/>
      <c r="H28" s="136" t="s">
        <v>31</v>
      </c>
      <c r="I28" s="136"/>
      <c r="J28" s="136"/>
      <c r="K28" s="135" t="s">
        <v>32</v>
      </c>
      <c r="L28" s="135" t="s">
        <v>33</v>
      </c>
      <c r="M28" s="135" t="s">
        <v>34</v>
      </c>
      <c r="N28" s="135" t="s">
        <v>35</v>
      </c>
    </row>
    <row r="29" spans="1:14" ht="12" customHeight="1">
      <c r="A29" s="135"/>
      <c r="B29" s="135"/>
      <c r="C29" s="135"/>
      <c r="D29" s="135"/>
      <c r="E29" s="135"/>
      <c r="F29" s="135"/>
      <c r="G29" s="135"/>
      <c r="H29" s="40" t="s">
        <v>36</v>
      </c>
      <c r="I29" s="41" t="s">
        <v>37</v>
      </c>
      <c r="J29" s="42" t="s">
        <v>38</v>
      </c>
      <c r="K29" s="135"/>
      <c r="L29" s="135"/>
      <c r="M29" s="135"/>
      <c r="N29" s="135"/>
    </row>
    <row r="30" spans="1:15" ht="12" customHeight="1">
      <c r="A30" s="135" t="s">
        <v>104</v>
      </c>
      <c r="B30" s="146"/>
      <c r="C30" s="146"/>
      <c r="D30" s="136" t="s">
        <v>104</v>
      </c>
      <c r="E30" s="136"/>
      <c r="F30" s="136" t="s">
        <v>104</v>
      </c>
      <c r="G30" s="136"/>
      <c r="H30" s="144">
        <f>K30*3+L30*1</f>
        <v>0</v>
      </c>
      <c r="I30" s="144"/>
      <c r="J30" s="144"/>
      <c r="K30" s="133">
        <f>COUNTIF(D30:G30,"○")</f>
        <v>0</v>
      </c>
      <c r="L30" s="133">
        <f>COUNTIF(D30:G30,"△")</f>
        <v>0</v>
      </c>
      <c r="M30" s="133">
        <f>COUNTIF(D30:G30,"×")</f>
        <v>0</v>
      </c>
      <c r="N30" s="133" t="e">
        <f>RANK(O30,$O$30:$O$35)</f>
        <v>#VALUE!</v>
      </c>
      <c r="O30" s="137" t="e">
        <f>H30*1000000+J31*1000+H31</f>
        <v>#VALUE!</v>
      </c>
    </row>
    <row r="31" spans="1:15" ht="12" customHeight="1">
      <c r="A31" s="135"/>
      <c r="B31" s="146"/>
      <c r="C31" s="146"/>
      <c r="D31" s="40" t="s">
        <v>104</v>
      </c>
      <c r="E31" s="57" t="s">
        <v>104</v>
      </c>
      <c r="F31" s="58" t="s">
        <v>104</v>
      </c>
      <c r="G31" s="58" t="s">
        <v>104</v>
      </c>
      <c r="H31" s="43" t="e">
        <f>D31+F31+B30</f>
        <v>#VALUE!</v>
      </c>
      <c r="I31" s="41" t="e">
        <f>E31+G31+C30</f>
        <v>#VALUE!</v>
      </c>
      <c r="J31" s="44" t="e">
        <f>H31-I31</f>
        <v>#VALUE!</v>
      </c>
      <c r="K31" s="133"/>
      <c r="L31" s="133"/>
      <c r="M31" s="133"/>
      <c r="N31" s="133"/>
      <c r="O31" s="137"/>
    </row>
    <row r="32" spans="1:15" ht="12" customHeight="1">
      <c r="A32" s="135" t="s">
        <v>104</v>
      </c>
      <c r="B32" s="136" t="s">
        <v>104</v>
      </c>
      <c r="C32" s="136"/>
      <c r="D32" s="145"/>
      <c r="E32" s="145"/>
      <c r="F32" s="136" t="s">
        <v>104</v>
      </c>
      <c r="G32" s="136"/>
      <c r="H32" s="144">
        <f>K32*3+L32*1</f>
        <v>0</v>
      </c>
      <c r="I32" s="144"/>
      <c r="J32" s="144"/>
      <c r="K32" s="133">
        <f>COUNTIF(B32:G32,"○")</f>
        <v>0</v>
      </c>
      <c r="L32" s="133">
        <f>COUNTIF(B32:G32,"△")</f>
        <v>0</v>
      </c>
      <c r="M32" s="133">
        <f>COUNTIF(B32:G32,"×")</f>
        <v>0</v>
      </c>
      <c r="N32" s="133" t="e">
        <f>RANK(O32,$O$30:$O$35)</f>
        <v>#VALUE!</v>
      </c>
      <c r="O32" s="137" t="e">
        <f>H32*1000000+J33*1000+H33</f>
        <v>#VALUE!</v>
      </c>
    </row>
    <row r="33" spans="1:16" ht="12" customHeight="1">
      <c r="A33" s="135"/>
      <c r="B33" s="40" t="s">
        <v>104</v>
      </c>
      <c r="C33" s="57" t="s">
        <v>104</v>
      </c>
      <c r="D33" s="145"/>
      <c r="E33" s="145"/>
      <c r="F33" s="40" t="s">
        <v>104</v>
      </c>
      <c r="G33" s="57" t="s">
        <v>104</v>
      </c>
      <c r="H33" s="43" t="e">
        <f>D33+F33+B33</f>
        <v>#VALUE!</v>
      </c>
      <c r="I33" s="41" t="e">
        <f>E33+G33+C33</f>
        <v>#VALUE!</v>
      </c>
      <c r="J33" s="44" t="e">
        <f>H33-I33</f>
        <v>#VALUE!</v>
      </c>
      <c r="K33" s="133"/>
      <c r="L33" s="133"/>
      <c r="M33" s="133"/>
      <c r="N33" s="133"/>
      <c r="O33" s="137"/>
      <c r="P33" s="38" t="s">
        <v>98</v>
      </c>
    </row>
    <row r="34" spans="1:15" ht="12" customHeight="1">
      <c r="A34" s="135" t="s">
        <v>104</v>
      </c>
      <c r="B34" s="136" t="s">
        <v>104</v>
      </c>
      <c r="C34" s="136"/>
      <c r="D34" s="136" t="s">
        <v>104</v>
      </c>
      <c r="E34" s="136"/>
      <c r="F34" s="138"/>
      <c r="G34" s="138"/>
      <c r="H34" s="144">
        <f>K34*3+L34*1</f>
        <v>0</v>
      </c>
      <c r="I34" s="144"/>
      <c r="J34" s="144"/>
      <c r="K34" s="133">
        <f>COUNTIF(B34:G34,"○")</f>
        <v>0</v>
      </c>
      <c r="L34" s="133">
        <f>COUNTIF(B34:G34,"△")</f>
        <v>0</v>
      </c>
      <c r="M34" s="133">
        <f>COUNTIF(B34:G34,"×")</f>
        <v>0</v>
      </c>
      <c r="N34" s="133" t="e">
        <f>RANK(O34,$O$30:$O$35)</f>
        <v>#VALUE!</v>
      </c>
      <c r="O34" s="137" t="e">
        <f>H34*1000000+J35*1000+H35</f>
        <v>#VALUE!</v>
      </c>
    </row>
    <row r="35" spans="1:15" ht="12" customHeight="1">
      <c r="A35" s="135"/>
      <c r="B35" s="40" t="s">
        <v>104</v>
      </c>
      <c r="C35" s="57" t="s">
        <v>104</v>
      </c>
      <c r="D35" s="40" t="s">
        <v>104</v>
      </c>
      <c r="E35" s="57" t="s">
        <v>104</v>
      </c>
      <c r="F35" s="138"/>
      <c r="G35" s="138"/>
      <c r="H35" s="43" t="e">
        <f>D35+F35+B35</f>
        <v>#VALUE!</v>
      </c>
      <c r="I35" s="41" t="e">
        <f>E35+G35+C35</f>
        <v>#VALUE!</v>
      </c>
      <c r="J35" s="44" t="e">
        <f>H35-I35</f>
        <v>#VALUE!</v>
      </c>
      <c r="K35" s="133"/>
      <c r="L35" s="133"/>
      <c r="M35" s="133"/>
      <c r="N35" s="133"/>
      <c r="O35" s="137"/>
    </row>
    <row r="36" spans="1:14" ht="12" customHeight="1">
      <c r="A36" s="140" t="s">
        <v>47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 ht="12" customHeight="1">
      <c r="A37" s="135" t="s">
        <v>75</v>
      </c>
      <c r="B37" s="135" t="str">
        <f>A39</f>
        <v>　</v>
      </c>
      <c r="C37" s="135"/>
      <c r="D37" s="135" t="str">
        <f>A41</f>
        <v>　</v>
      </c>
      <c r="E37" s="135"/>
      <c r="F37" s="135" t="str">
        <f>A43</f>
        <v>　</v>
      </c>
      <c r="G37" s="135"/>
      <c r="H37" s="136" t="s">
        <v>31</v>
      </c>
      <c r="I37" s="136"/>
      <c r="J37" s="136"/>
      <c r="K37" s="135" t="s">
        <v>32</v>
      </c>
      <c r="L37" s="135" t="s">
        <v>33</v>
      </c>
      <c r="M37" s="135" t="s">
        <v>34</v>
      </c>
      <c r="N37" s="135" t="s">
        <v>35</v>
      </c>
    </row>
    <row r="38" spans="1:14" ht="12" customHeight="1">
      <c r="A38" s="135"/>
      <c r="B38" s="135"/>
      <c r="C38" s="135"/>
      <c r="D38" s="135"/>
      <c r="E38" s="135"/>
      <c r="F38" s="135"/>
      <c r="G38" s="135"/>
      <c r="H38" s="40" t="s">
        <v>36</v>
      </c>
      <c r="I38" s="41" t="s">
        <v>37</v>
      </c>
      <c r="J38" s="42" t="s">
        <v>38</v>
      </c>
      <c r="K38" s="135"/>
      <c r="L38" s="135"/>
      <c r="M38" s="135"/>
      <c r="N38" s="135"/>
    </row>
    <row r="39" spans="1:15" ht="12" customHeight="1">
      <c r="A39" s="135" t="s">
        <v>104</v>
      </c>
      <c r="B39" s="146"/>
      <c r="C39" s="146"/>
      <c r="D39" s="136" t="s">
        <v>104</v>
      </c>
      <c r="E39" s="136"/>
      <c r="F39" s="136" t="s">
        <v>104</v>
      </c>
      <c r="G39" s="136"/>
      <c r="H39" s="144">
        <f>K39*3+L39*1</f>
        <v>0</v>
      </c>
      <c r="I39" s="144"/>
      <c r="J39" s="144"/>
      <c r="K39" s="133">
        <f>COUNTIF(D39:G39,"○")</f>
        <v>0</v>
      </c>
      <c r="L39" s="133">
        <f>COUNTIF(D39:G39,"△")</f>
        <v>0</v>
      </c>
      <c r="M39" s="133">
        <f>COUNTIF(D39:G39,"×")</f>
        <v>0</v>
      </c>
      <c r="N39" s="133" t="e">
        <f>RANK(O39,$O$39:$O$44)</f>
        <v>#VALUE!</v>
      </c>
      <c r="O39" s="137" t="e">
        <f>H39*1000000+J40*1000+H40</f>
        <v>#VALUE!</v>
      </c>
    </row>
    <row r="40" spans="1:15" ht="12" customHeight="1">
      <c r="A40" s="135"/>
      <c r="B40" s="146"/>
      <c r="C40" s="146"/>
      <c r="D40" s="40" t="s">
        <v>104</v>
      </c>
      <c r="E40" s="57" t="s">
        <v>104</v>
      </c>
      <c r="F40" s="58" t="s">
        <v>104</v>
      </c>
      <c r="G40" s="58" t="s">
        <v>104</v>
      </c>
      <c r="H40" s="43" t="e">
        <f>D40+F40+B39</f>
        <v>#VALUE!</v>
      </c>
      <c r="I40" s="41" t="e">
        <f>E40+G40+C39</f>
        <v>#VALUE!</v>
      </c>
      <c r="J40" s="44" t="e">
        <f>H40-I40</f>
        <v>#VALUE!</v>
      </c>
      <c r="K40" s="133"/>
      <c r="L40" s="133"/>
      <c r="M40" s="133"/>
      <c r="N40" s="133"/>
      <c r="O40" s="137"/>
    </row>
    <row r="41" spans="1:15" ht="12" customHeight="1">
      <c r="A41" s="135" t="s">
        <v>104</v>
      </c>
      <c r="B41" s="136" t="s">
        <v>104</v>
      </c>
      <c r="C41" s="136"/>
      <c r="D41" s="145"/>
      <c r="E41" s="145"/>
      <c r="F41" s="136" t="s">
        <v>104</v>
      </c>
      <c r="G41" s="136"/>
      <c r="H41" s="144">
        <f>K41*3+L41*1</f>
        <v>0</v>
      </c>
      <c r="I41" s="144"/>
      <c r="J41" s="144"/>
      <c r="K41" s="133">
        <f>COUNTIF(B41:G41,"○")</f>
        <v>0</v>
      </c>
      <c r="L41" s="133">
        <f>COUNTIF(B41:G41,"△")</f>
        <v>0</v>
      </c>
      <c r="M41" s="133">
        <f>COUNTIF(B41:G41,"×")</f>
        <v>0</v>
      </c>
      <c r="N41" s="133" t="e">
        <f>RANK(O41,$O$39:$O$44)</f>
        <v>#VALUE!</v>
      </c>
      <c r="O41" s="137" t="e">
        <f>H41*1000000+J42*1000+H42</f>
        <v>#VALUE!</v>
      </c>
    </row>
    <row r="42" spans="1:15" ht="12" customHeight="1">
      <c r="A42" s="135"/>
      <c r="B42" s="40" t="s">
        <v>104</v>
      </c>
      <c r="C42" s="57" t="s">
        <v>104</v>
      </c>
      <c r="D42" s="145"/>
      <c r="E42" s="145"/>
      <c r="F42" s="40" t="s">
        <v>104</v>
      </c>
      <c r="G42" s="57" t="s">
        <v>104</v>
      </c>
      <c r="H42" s="43" t="e">
        <f>D42+F42+B42</f>
        <v>#VALUE!</v>
      </c>
      <c r="I42" s="41" t="e">
        <f>E42+G42+C42</f>
        <v>#VALUE!</v>
      </c>
      <c r="J42" s="44" t="e">
        <f>H42-I42</f>
        <v>#VALUE!</v>
      </c>
      <c r="K42" s="133"/>
      <c r="L42" s="133"/>
      <c r="M42" s="133"/>
      <c r="N42" s="133"/>
      <c r="O42" s="137"/>
    </row>
    <row r="43" spans="1:15" ht="12" customHeight="1">
      <c r="A43" s="135" t="s">
        <v>104</v>
      </c>
      <c r="B43" s="136" t="s">
        <v>104</v>
      </c>
      <c r="C43" s="136"/>
      <c r="D43" s="136" t="s">
        <v>104</v>
      </c>
      <c r="E43" s="136"/>
      <c r="F43" s="138"/>
      <c r="G43" s="138"/>
      <c r="H43" s="144">
        <f>K43*3+L43*1</f>
        <v>0</v>
      </c>
      <c r="I43" s="144"/>
      <c r="J43" s="144"/>
      <c r="K43" s="133">
        <f>COUNTIF(B43:G43,"○")</f>
        <v>0</v>
      </c>
      <c r="L43" s="133">
        <f>COUNTIF(B43:G43,"△")</f>
        <v>0</v>
      </c>
      <c r="M43" s="133">
        <f>COUNTIF(B43:G43,"×")</f>
        <v>0</v>
      </c>
      <c r="N43" s="133" t="e">
        <f>RANK(O43,$O$39:$O$44)</f>
        <v>#VALUE!</v>
      </c>
      <c r="O43" s="137" t="e">
        <f>H43*1000000+J44*1000+H44</f>
        <v>#VALUE!</v>
      </c>
    </row>
    <row r="44" spans="1:15" ht="12" customHeight="1">
      <c r="A44" s="135"/>
      <c r="B44" s="40" t="s">
        <v>104</v>
      </c>
      <c r="C44" s="57" t="s">
        <v>104</v>
      </c>
      <c r="D44" s="40" t="s">
        <v>104</v>
      </c>
      <c r="E44" s="57" t="s">
        <v>104</v>
      </c>
      <c r="F44" s="138"/>
      <c r="G44" s="138"/>
      <c r="H44" s="43" t="e">
        <f>D44+F44+B44</f>
        <v>#VALUE!</v>
      </c>
      <c r="I44" s="41" t="e">
        <f>E44+G44+C44</f>
        <v>#VALUE!</v>
      </c>
      <c r="J44" s="44" t="e">
        <f>H44-I44</f>
        <v>#VALUE!</v>
      </c>
      <c r="K44" s="133"/>
      <c r="L44" s="133"/>
      <c r="M44" s="133"/>
      <c r="N44" s="133"/>
      <c r="O44" s="137"/>
    </row>
    <row r="45" spans="1:14" ht="12" customHeight="1">
      <c r="A45" s="140" t="s">
        <v>48</v>
      </c>
      <c r="B45" s="140"/>
      <c r="C45" s="140"/>
      <c r="D45" s="140"/>
      <c r="E45" s="140"/>
      <c r="F45" s="140"/>
      <c r="G45" s="140"/>
      <c r="H45" s="140"/>
      <c r="I45" s="140"/>
      <c r="J45" s="141"/>
      <c r="K45" s="141"/>
      <c r="L45" s="141"/>
      <c r="M45" s="141"/>
      <c r="N45" s="141"/>
    </row>
    <row r="46" spans="1:14" ht="12" customHeight="1">
      <c r="A46" s="39"/>
      <c r="B46" s="135" t="s">
        <v>39</v>
      </c>
      <c r="C46" s="135"/>
      <c r="D46" s="135"/>
      <c r="E46" s="135"/>
      <c r="F46" s="135" t="s">
        <v>40</v>
      </c>
      <c r="G46" s="135"/>
      <c r="H46" s="135"/>
      <c r="I46" s="142"/>
      <c r="J46" s="143" t="s">
        <v>41</v>
      </c>
      <c r="K46" s="143"/>
      <c r="L46" s="143"/>
      <c r="M46" s="143"/>
      <c r="N46" s="54"/>
    </row>
    <row r="47" spans="1:14" ht="12" customHeight="1">
      <c r="A47" s="45" t="s">
        <v>42</v>
      </c>
      <c r="B47" s="134" t="s">
        <v>104</v>
      </c>
      <c r="C47" s="134"/>
      <c r="D47" s="134" t="s">
        <v>104</v>
      </c>
      <c r="E47" s="134"/>
      <c r="F47" s="134" t="s">
        <v>111</v>
      </c>
      <c r="G47" s="134"/>
      <c r="H47" s="134" t="s">
        <v>111</v>
      </c>
      <c r="I47" s="134"/>
      <c r="J47" s="128" t="s">
        <v>104</v>
      </c>
      <c r="K47" s="128"/>
      <c r="L47" s="128" t="s">
        <v>104</v>
      </c>
      <c r="M47" s="128"/>
      <c r="N47" s="46"/>
    </row>
    <row r="48" spans="1:14" ht="12" customHeight="1">
      <c r="A48" s="47" t="s">
        <v>35</v>
      </c>
      <c r="B48" s="131" t="s">
        <v>104</v>
      </c>
      <c r="C48" s="131"/>
      <c r="D48" s="131" t="s">
        <v>104</v>
      </c>
      <c r="E48" s="131"/>
      <c r="F48" s="131" t="s">
        <v>104</v>
      </c>
      <c r="G48" s="131"/>
      <c r="H48" s="131" t="s">
        <v>104</v>
      </c>
      <c r="I48" s="131"/>
      <c r="J48" s="131" t="s">
        <v>104</v>
      </c>
      <c r="K48" s="131"/>
      <c r="L48" s="131" t="s">
        <v>104</v>
      </c>
      <c r="M48" s="131"/>
      <c r="N48" s="48"/>
    </row>
    <row r="49" spans="1:14" ht="12" customHeight="1">
      <c r="A49" s="49" t="s">
        <v>43</v>
      </c>
      <c r="B49" s="127" t="s">
        <v>111</v>
      </c>
      <c r="C49" s="127"/>
      <c r="D49" s="127" t="s">
        <v>111</v>
      </c>
      <c r="E49" s="127"/>
      <c r="F49" s="127" t="s">
        <v>104</v>
      </c>
      <c r="G49" s="127"/>
      <c r="H49" s="127" t="s">
        <v>104</v>
      </c>
      <c r="I49" s="127"/>
      <c r="J49" s="127" t="s">
        <v>104</v>
      </c>
      <c r="K49" s="127"/>
      <c r="L49" s="127" t="s">
        <v>104</v>
      </c>
      <c r="M49" s="127"/>
      <c r="N49" s="46"/>
    </row>
    <row r="50" spans="1:7" ht="12" customHeight="1">
      <c r="A50" s="50"/>
      <c r="B50" s="50"/>
      <c r="C50" s="50"/>
      <c r="D50" s="50"/>
      <c r="E50" s="50"/>
      <c r="F50" s="50"/>
      <c r="G50" s="50"/>
    </row>
    <row r="51" spans="1:14" ht="12" customHeight="1">
      <c r="A51" s="139" t="s">
        <v>49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2" customHeight="1">
      <c r="A52" s="136" t="s">
        <v>74</v>
      </c>
      <c r="B52" s="135" t="str">
        <f>A54</f>
        <v>　</v>
      </c>
      <c r="C52" s="135"/>
      <c r="D52" s="135" t="str">
        <f>A56</f>
        <v>　</v>
      </c>
      <c r="E52" s="135"/>
      <c r="F52" s="135" t="str">
        <f>A58</f>
        <v>　</v>
      </c>
      <c r="G52" s="135"/>
      <c r="H52" s="136" t="s">
        <v>31</v>
      </c>
      <c r="I52" s="136"/>
      <c r="J52" s="136"/>
      <c r="K52" s="135" t="s">
        <v>32</v>
      </c>
      <c r="L52" s="135" t="s">
        <v>33</v>
      </c>
      <c r="M52" s="135" t="s">
        <v>34</v>
      </c>
      <c r="N52" s="135" t="s">
        <v>35</v>
      </c>
    </row>
    <row r="53" spans="1:14" ht="12" customHeight="1">
      <c r="A53" s="150"/>
      <c r="B53" s="135"/>
      <c r="C53" s="135"/>
      <c r="D53" s="135"/>
      <c r="E53" s="135"/>
      <c r="F53" s="135"/>
      <c r="G53" s="135"/>
      <c r="H53" s="40" t="s">
        <v>36</v>
      </c>
      <c r="I53" s="41" t="s">
        <v>37</v>
      </c>
      <c r="J53" s="42" t="s">
        <v>38</v>
      </c>
      <c r="K53" s="135"/>
      <c r="L53" s="135"/>
      <c r="M53" s="135"/>
      <c r="N53" s="135"/>
    </row>
    <row r="54" spans="1:15" ht="12" customHeight="1">
      <c r="A54" s="135" t="s">
        <v>112</v>
      </c>
      <c r="B54" s="146"/>
      <c r="C54" s="146"/>
      <c r="D54" s="136" t="s">
        <v>104</v>
      </c>
      <c r="E54" s="136"/>
      <c r="F54" s="136" t="s">
        <v>104</v>
      </c>
      <c r="G54" s="136"/>
      <c r="H54" s="144">
        <f>K54*3+L54*1</f>
        <v>0</v>
      </c>
      <c r="I54" s="144"/>
      <c r="J54" s="144"/>
      <c r="K54" s="133">
        <f>COUNTIF(D54:G54,"○")</f>
        <v>0</v>
      </c>
      <c r="L54" s="133">
        <f>COUNTIF(D54:G54,"△")</f>
        <v>0</v>
      </c>
      <c r="M54" s="133">
        <f>COUNTIF(D54:G54,"×")</f>
        <v>0</v>
      </c>
      <c r="N54" s="133" t="e">
        <f>RANK(O54,$O$54:$O$59)</f>
        <v>#VALUE!</v>
      </c>
      <c r="O54" s="137" t="e">
        <f>H54*1000000+J55*1000+H55</f>
        <v>#VALUE!</v>
      </c>
    </row>
    <row r="55" spans="1:15" ht="12" customHeight="1">
      <c r="A55" s="135"/>
      <c r="B55" s="146"/>
      <c r="C55" s="146"/>
      <c r="D55" s="40" t="s">
        <v>104</v>
      </c>
      <c r="E55" s="57" t="s">
        <v>104</v>
      </c>
      <c r="F55" s="58" t="s">
        <v>104</v>
      </c>
      <c r="G55" s="58" t="s">
        <v>104</v>
      </c>
      <c r="H55" s="43" t="e">
        <f>D55+F55+B54</f>
        <v>#VALUE!</v>
      </c>
      <c r="I55" s="41" t="e">
        <f>E55+G55+C54</f>
        <v>#VALUE!</v>
      </c>
      <c r="J55" s="44" t="e">
        <f>H55-I55</f>
        <v>#VALUE!</v>
      </c>
      <c r="K55" s="133"/>
      <c r="L55" s="133"/>
      <c r="M55" s="133"/>
      <c r="N55" s="133"/>
      <c r="O55" s="137"/>
    </row>
    <row r="56" spans="1:15" ht="12" customHeight="1">
      <c r="A56" s="135" t="s">
        <v>104</v>
      </c>
      <c r="B56" s="136" t="s">
        <v>104</v>
      </c>
      <c r="C56" s="136"/>
      <c r="D56" s="145"/>
      <c r="E56" s="145"/>
      <c r="F56" s="136" t="s">
        <v>104</v>
      </c>
      <c r="G56" s="136"/>
      <c r="H56" s="144">
        <f>K56*3+L56*1</f>
        <v>0</v>
      </c>
      <c r="I56" s="144"/>
      <c r="J56" s="144"/>
      <c r="K56" s="133">
        <f>COUNTIF(B56:G56,"○")</f>
        <v>0</v>
      </c>
      <c r="L56" s="133">
        <f>COUNTIF(B56:G56,"△")</f>
        <v>0</v>
      </c>
      <c r="M56" s="133">
        <f>COUNTIF(B56:G56,"×")</f>
        <v>0</v>
      </c>
      <c r="N56" s="133" t="e">
        <f>RANK(O56,$O$54:$O$59)</f>
        <v>#VALUE!</v>
      </c>
      <c r="O56" s="137" t="e">
        <f>H56*1000000+J57*1000+H57</f>
        <v>#VALUE!</v>
      </c>
    </row>
    <row r="57" spans="1:15" ht="12" customHeight="1">
      <c r="A57" s="135"/>
      <c r="B57" s="40" t="s">
        <v>104</v>
      </c>
      <c r="C57" s="57" t="s">
        <v>104</v>
      </c>
      <c r="D57" s="145"/>
      <c r="E57" s="145"/>
      <c r="F57" s="40" t="s">
        <v>104</v>
      </c>
      <c r="G57" s="57" t="s">
        <v>104</v>
      </c>
      <c r="H57" s="43" t="e">
        <f>D57+F57+B57</f>
        <v>#VALUE!</v>
      </c>
      <c r="I57" s="41" t="e">
        <f>E57+G57+C57</f>
        <v>#VALUE!</v>
      </c>
      <c r="J57" s="44" t="e">
        <f>H57-I57</f>
        <v>#VALUE!</v>
      </c>
      <c r="K57" s="133"/>
      <c r="L57" s="133"/>
      <c r="M57" s="133"/>
      <c r="N57" s="133"/>
      <c r="O57" s="137"/>
    </row>
    <row r="58" spans="1:15" ht="12" customHeight="1">
      <c r="A58" s="135" t="s">
        <v>104</v>
      </c>
      <c r="B58" s="136" t="s">
        <v>104</v>
      </c>
      <c r="C58" s="136"/>
      <c r="D58" s="136" t="s">
        <v>104</v>
      </c>
      <c r="E58" s="136"/>
      <c r="F58" s="138"/>
      <c r="G58" s="138"/>
      <c r="H58" s="144">
        <f>K58*3+L58*1</f>
        <v>0</v>
      </c>
      <c r="I58" s="144"/>
      <c r="J58" s="144"/>
      <c r="K58" s="133">
        <f>COUNTIF(B58:G58,"○")</f>
        <v>0</v>
      </c>
      <c r="L58" s="133">
        <f>COUNTIF(B58:G58,"△")</f>
        <v>0</v>
      </c>
      <c r="M58" s="133">
        <f>COUNTIF(B58:G58,"×")</f>
        <v>0</v>
      </c>
      <c r="N58" s="133" t="e">
        <f>RANK(O58,$O$54:$O$59)</f>
        <v>#VALUE!</v>
      </c>
      <c r="O58" s="137" t="e">
        <f>H58*1000000+J59*1000+H59</f>
        <v>#VALUE!</v>
      </c>
    </row>
    <row r="59" spans="1:15" ht="12" customHeight="1">
      <c r="A59" s="135"/>
      <c r="B59" s="40" t="s">
        <v>104</v>
      </c>
      <c r="C59" s="57" t="s">
        <v>104</v>
      </c>
      <c r="D59" s="40" t="s">
        <v>104</v>
      </c>
      <c r="E59" s="57" t="s">
        <v>104</v>
      </c>
      <c r="F59" s="138"/>
      <c r="G59" s="138"/>
      <c r="H59" s="43" t="e">
        <f>D59+F59+B59</f>
        <v>#VALUE!</v>
      </c>
      <c r="I59" s="41" t="e">
        <f>E59+G59+C59</f>
        <v>#VALUE!</v>
      </c>
      <c r="J59" s="44" t="e">
        <f>H59-I59</f>
        <v>#VALUE!</v>
      </c>
      <c r="K59" s="133"/>
      <c r="L59" s="133"/>
      <c r="M59" s="133"/>
      <c r="N59" s="133"/>
      <c r="O59" s="137"/>
    </row>
    <row r="60" spans="1:14" ht="12" customHeight="1">
      <c r="A60" s="140" t="s">
        <v>50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 ht="12" customHeight="1">
      <c r="A61" s="135" t="s">
        <v>75</v>
      </c>
      <c r="B61" s="135" t="str">
        <f>A63</f>
        <v>　</v>
      </c>
      <c r="C61" s="135"/>
      <c r="D61" s="135" t="str">
        <f>A65</f>
        <v>　</v>
      </c>
      <c r="E61" s="135"/>
      <c r="F61" s="135" t="str">
        <f>A67</f>
        <v>　</v>
      </c>
      <c r="G61" s="135"/>
      <c r="H61" s="136" t="s">
        <v>31</v>
      </c>
      <c r="I61" s="136"/>
      <c r="J61" s="136"/>
      <c r="K61" s="135" t="s">
        <v>32</v>
      </c>
      <c r="L61" s="135" t="s">
        <v>33</v>
      </c>
      <c r="M61" s="135" t="s">
        <v>34</v>
      </c>
      <c r="N61" s="135" t="s">
        <v>35</v>
      </c>
    </row>
    <row r="62" spans="1:14" ht="12" customHeight="1">
      <c r="A62" s="135"/>
      <c r="B62" s="135"/>
      <c r="C62" s="135"/>
      <c r="D62" s="135"/>
      <c r="E62" s="135"/>
      <c r="F62" s="135"/>
      <c r="G62" s="135"/>
      <c r="H62" s="40" t="s">
        <v>36</v>
      </c>
      <c r="I62" s="41" t="s">
        <v>37</v>
      </c>
      <c r="J62" s="42" t="s">
        <v>38</v>
      </c>
      <c r="K62" s="135"/>
      <c r="L62" s="135"/>
      <c r="M62" s="135"/>
      <c r="N62" s="135"/>
    </row>
    <row r="63" spans="1:15" ht="12" customHeight="1">
      <c r="A63" s="135" t="s">
        <v>104</v>
      </c>
      <c r="B63" s="146"/>
      <c r="C63" s="146"/>
      <c r="D63" s="136" t="s">
        <v>104</v>
      </c>
      <c r="E63" s="136"/>
      <c r="F63" s="136" t="s">
        <v>104</v>
      </c>
      <c r="G63" s="136"/>
      <c r="H63" s="144">
        <f>K63*3+L63*1</f>
        <v>0</v>
      </c>
      <c r="I63" s="144"/>
      <c r="J63" s="144"/>
      <c r="K63" s="133">
        <f>COUNTIF(D63:G63,"○")</f>
        <v>0</v>
      </c>
      <c r="L63" s="133">
        <f>COUNTIF(D63:G63,"△")</f>
        <v>0</v>
      </c>
      <c r="M63" s="133">
        <f>COUNTIF(D63:G63,"×")</f>
        <v>0</v>
      </c>
      <c r="N63" s="133" t="e">
        <f>RANK(O63,$O$63:$O$68)</f>
        <v>#VALUE!</v>
      </c>
      <c r="O63" s="137" t="e">
        <f>H63*1000000+J64*1000+H64</f>
        <v>#VALUE!</v>
      </c>
    </row>
    <row r="64" spans="1:15" ht="12" customHeight="1">
      <c r="A64" s="135"/>
      <c r="B64" s="146"/>
      <c r="C64" s="146"/>
      <c r="D64" s="40" t="s">
        <v>104</v>
      </c>
      <c r="E64" s="57" t="s">
        <v>104</v>
      </c>
      <c r="F64" s="58" t="s">
        <v>104</v>
      </c>
      <c r="G64" s="58" t="s">
        <v>104</v>
      </c>
      <c r="H64" s="43" t="e">
        <f>D64+F64+B63</f>
        <v>#VALUE!</v>
      </c>
      <c r="I64" s="41" t="e">
        <f>E64+G64+C63</f>
        <v>#VALUE!</v>
      </c>
      <c r="J64" s="44" t="e">
        <f>H64-I64</f>
        <v>#VALUE!</v>
      </c>
      <c r="K64" s="133"/>
      <c r="L64" s="133"/>
      <c r="M64" s="133"/>
      <c r="N64" s="133"/>
      <c r="O64" s="137"/>
    </row>
    <row r="65" spans="1:15" ht="12" customHeight="1">
      <c r="A65" s="135" t="s">
        <v>104</v>
      </c>
      <c r="B65" s="136" t="s">
        <v>104</v>
      </c>
      <c r="C65" s="136"/>
      <c r="D65" s="145"/>
      <c r="E65" s="145"/>
      <c r="F65" s="136" t="s">
        <v>104</v>
      </c>
      <c r="G65" s="136"/>
      <c r="H65" s="144">
        <f>K65*3+L65*1</f>
        <v>0</v>
      </c>
      <c r="I65" s="144"/>
      <c r="J65" s="144"/>
      <c r="K65" s="133">
        <f>COUNTIF(B65:G65,"○")</f>
        <v>0</v>
      </c>
      <c r="L65" s="133">
        <f>COUNTIF(B65:G65,"△")</f>
        <v>0</v>
      </c>
      <c r="M65" s="133">
        <f>COUNTIF(B65:G65,"×")</f>
        <v>0</v>
      </c>
      <c r="N65" s="133" t="e">
        <f>RANK(O65,$O$63:$O$68)</f>
        <v>#VALUE!</v>
      </c>
      <c r="O65" s="137" t="e">
        <f>H65*1000000+J66*1000+H66</f>
        <v>#VALUE!</v>
      </c>
    </row>
    <row r="66" spans="1:15" ht="12" customHeight="1">
      <c r="A66" s="135"/>
      <c r="B66" s="40" t="s">
        <v>104</v>
      </c>
      <c r="C66" s="57" t="s">
        <v>104</v>
      </c>
      <c r="D66" s="145"/>
      <c r="E66" s="145"/>
      <c r="F66" s="40" t="s">
        <v>104</v>
      </c>
      <c r="G66" s="57" t="s">
        <v>104</v>
      </c>
      <c r="H66" s="43" t="e">
        <f>D66+F66+B66</f>
        <v>#VALUE!</v>
      </c>
      <c r="I66" s="41" t="e">
        <f>E66+G66+C66</f>
        <v>#VALUE!</v>
      </c>
      <c r="J66" s="44" t="e">
        <f>H66-I66</f>
        <v>#VALUE!</v>
      </c>
      <c r="K66" s="133"/>
      <c r="L66" s="133"/>
      <c r="M66" s="133"/>
      <c r="N66" s="133"/>
      <c r="O66" s="137"/>
    </row>
    <row r="67" spans="1:15" ht="12" customHeight="1">
      <c r="A67" s="135" t="s">
        <v>104</v>
      </c>
      <c r="B67" s="136" t="s">
        <v>104</v>
      </c>
      <c r="C67" s="136"/>
      <c r="D67" s="136" t="s">
        <v>104</v>
      </c>
      <c r="E67" s="136"/>
      <c r="F67" s="138"/>
      <c r="G67" s="138"/>
      <c r="H67" s="144">
        <f>K67*3+L67*1</f>
        <v>0</v>
      </c>
      <c r="I67" s="144"/>
      <c r="J67" s="144"/>
      <c r="K67" s="133">
        <f>COUNTIF(B67:G67,"○")</f>
        <v>0</v>
      </c>
      <c r="L67" s="133">
        <f>COUNTIF(B67:G67,"△")</f>
        <v>0</v>
      </c>
      <c r="M67" s="133">
        <f>COUNTIF(B67:G67,"×")</f>
        <v>0</v>
      </c>
      <c r="N67" s="133" t="e">
        <f>RANK(O67,$O$63:$O$68)</f>
        <v>#VALUE!</v>
      </c>
      <c r="O67" s="137" t="e">
        <f>H67*1000000+J68*1000+H68</f>
        <v>#VALUE!</v>
      </c>
    </row>
    <row r="68" spans="1:15" ht="12" customHeight="1">
      <c r="A68" s="135"/>
      <c r="B68" s="40" t="s">
        <v>104</v>
      </c>
      <c r="C68" s="57" t="s">
        <v>104</v>
      </c>
      <c r="D68" s="40" t="s">
        <v>104</v>
      </c>
      <c r="E68" s="57" t="s">
        <v>104</v>
      </c>
      <c r="F68" s="138"/>
      <c r="G68" s="138"/>
      <c r="H68" s="43" t="e">
        <f>D68+F68+B68</f>
        <v>#VALUE!</v>
      </c>
      <c r="I68" s="41" t="e">
        <f>E68+G68+C68</f>
        <v>#VALUE!</v>
      </c>
      <c r="J68" s="44" t="e">
        <f>H68-I68</f>
        <v>#VALUE!</v>
      </c>
      <c r="K68" s="133"/>
      <c r="L68" s="133"/>
      <c r="M68" s="133"/>
      <c r="N68" s="133"/>
      <c r="O68" s="137"/>
    </row>
    <row r="69" spans="1:14" ht="12" customHeight="1">
      <c r="A69" s="140" t="s">
        <v>51</v>
      </c>
      <c r="B69" s="140"/>
      <c r="C69" s="140"/>
      <c r="D69" s="140"/>
      <c r="E69" s="140"/>
      <c r="F69" s="140"/>
      <c r="G69" s="140"/>
      <c r="H69" s="140"/>
      <c r="I69" s="140"/>
      <c r="J69" s="141"/>
      <c r="K69" s="141"/>
      <c r="L69" s="141"/>
      <c r="M69" s="141"/>
      <c r="N69" s="141"/>
    </row>
    <row r="70" spans="1:14" ht="12" customHeight="1">
      <c r="A70" s="39"/>
      <c r="B70" s="135" t="s">
        <v>39</v>
      </c>
      <c r="C70" s="135"/>
      <c r="D70" s="135"/>
      <c r="E70" s="135"/>
      <c r="F70" s="135" t="s">
        <v>40</v>
      </c>
      <c r="G70" s="135"/>
      <c r="H70" s="135"/>
      <c r="I70" s="142"/>
      <c r="J70" s="143" t="s">
        <v>41</v>
      </c>
      <c r="K70" s="143"/>
      <c r="L70" s="143"/>
      <c r="M70" s="143"/>
      <c r="N70" s="54"/>
    </row>
    <row r="71" spans="1:14" ht="12" customHeight="1">
      <c r="A71" s="45" t="s">
        <v>42</v>
      </c>
      <c r="B71" s="134" t="s">
        <v>104</v>
      </c>
      <c r="C71" s="134"/>
      <c r="D71" s="134" t="s">
        <v>104</v>
      </c>
      <c r="E71" s="134"/>
      <c r="F71" s="134" t="s">
        <v>111</v>
      </c>
      <c r="G71" s="134"/>
      <c r="H71" s="134" t="s">
        <v>111</v>
      </c>
      <c r="I71" s="134"/>
      <c r="J71" s="128" t="s">
        <v>104</v>
      </c>
      <c r="K71" s="128"/>
      <c r="L71" s="128" t="s">
        <v>104</v>
      </c>
      <c r="M71" s="128"/>
      <c r="N71" s="46"/>
    </row>
    <row r="72" spans="1:14" ht="12" customHeight="1">
      <c r="A72" s="47" t="s">
        <v>35</v>
      </c>
      <c r="B72" s="131" t="s">
        <v>104</v>
      </c>
      <c r="C72" s="131"/>
      <c r="D72" s="131" t="s">
        <v>104</v>
      </c>
      <c r="E72" s="131"/>
      <c r="F72" s="131" t="s">
        <v>104</v>
      </c>
      <c r="G72" s="131"/>
      <c r="H72" s="131" t="s">
        <v>104</v>
      </c>
      <c r="I72" s="131"/>
      <c r="J72" s="131" t="s">
        <v>104</v>
      </c>
      <c r="K72" s="131"/>
      <c r="L72" s="131" t="s">
        <v>104</v>
      </c>
      <c r="M72" s="131"/>
      <c r="N72" s="48"/>
    </row>
    <row r="73" spans="1:14" ht="12" customHeight="1">
      <c r="A73" s="49" t="s">
        <v>43</v>
      </c>
      <c r="B73" s="127" t="s">
        <v>111</v>
      </c>
      <c r="C73" s="127"/>
      <c r="D73" s="127" t="s">
        <v>111</v>
      </c>
      <c r="E73" s="127"/>
      <c r="F73" s="127" t="s">
        <v>104</v>
      </c>
      <c r="G73" s="127"/>
      <c r="H73" s="127" t="s">
        <v>104</v>
      </c>
      <c r="I73" s="127"/>
      <c r="J73" s="127" t="s">
        <v>104</v>
      </c>
      <c r="K73" s="127"/>
      <c r="L73" s="127" t="s">
        <v>104</v>
      </c>
      <c r="M73" s="127"/>
      <c r="N73" s="46"/>
    </row>
  </sheetData>
  <sheetProtection/>
  <mergeCells count="307">
    <mergeCell ref="A1:N1"/>
    <mergeCell ref="A3:N3"/>
    <mergeCell ref="A4:A5"/>
    <mergeCell ref="B4:C5"/>
    <mergeCell ref="D4:E5"/>
    <mergeCell ref="F4:G5"/>
    <mergeCell ref="H4:J4"/>
    <mergeCell ref="K4:K5"/>
    <mergeCell ref="L4:L5"/>
    <mergeCell ref="M4:M5"/>
    <mergeCell ref="N4:N5"/>
    <mergeCell ref="A6:A7"/>
    <mergeCell ref="B6:C7"/>
    <mergeCell ref="D6:E6"/>
    <mergeCell ref="F6:G6"/>
    <mergeCell ref="H6:J6"/>
    <mergeCell ref="K6:K7"/>
    <mergeCell ref="L6:L7"/>
    <mergeCell ref="M6:M7"/>
    <mergeCell ref="N6:N7"/>
    <mergeCell ref="O6:O7"/>
    <mergeCell ref="A8:A9"/>
    <mergeCell ref="B8:C8"/>
    <mergeCell ref="D8:E9"/>
    <mergeCell ref="F8:G8"/>
    <mergeCell ref="H8:J8"/>
    <mergeCell ref="K8:K9"/>
    <mergeCell ref="L8:L9"/>
    <mergeCell ref="M8:M9"/>
    <mergeCell ref="N8:N9"/>
    <mergeCell ref="O8:O9"/>
    <mergeCell ref="A10:A11"/>
    <mergeCell ref="B10:C10"/>
    <mergeCell ref="D10:E10"/>
    <mergeCell ref="F10:G11"/>
    <mergeCell ref="H10:J10"/>
    <mergeCell ref="K10:K11"/>
    <mergeCell ref="L10:L11"/>
    <mergeCell ref="M10:M11"/>
    <mergeCell ref="N10:N11"/>
    <mergeCell ref="O10:O11"/>
    <mergeCell ref="A12:N12"/>
    <mergeCell ref="A13:A14"/>
    <mergeCell ref="B13:C14"/>
    <mergeCell ref="D13:E14"/>
    <mergeCell ref="F13:G14"/>
    <mergeCell ref="H13:J13"/>
    <mergeCell ref="K13:K14"/>
    <mergeCell ref="L13:L14"/>
    <mergeCell ref="M13:M14"/>
    <mergeCell ref="N13:N14"/>
    <mergeCell ref="A15:A16"/>
    <mergeCell ref="B15:C16"/>
    <mergeCell ref="D15:E15"/>
    <mergeCell ref="F15:G15"/>
    <mergeCell ref="H15:J15"/>
    <mergeCell ref="K15:K16"/>
    <mergeCell ref="L15:L16"/>
    <mergeCell ref="M15:M16"/>
    <mergeCell ref="N15:N16"/>
    <mergeCell ref="O15:O16"/>
    <mergeCell ref="A17:A18"/>
    <mergeCell ref="B17:C17"/>
    <mergeCell ref="D17:E18"/>
    <mergeCell ref="F17:G17"/>
    <mergeCell ref="H17:J17"/>
    <mergeCell ref="K17:K18"/>
    <mergeCell ref="L17:L18"/>
    <mergeCell ref="M17:M18"/>
    <mergeCell ref="N17:N18"/>
    <mergeCell ref="J23:K23"/>
    <mergeCell ref="L23:M23"/>
    <mergeCell ref="O17:O18"/>
    <mergeCell ref="A19:A20"/>
    <mergeCell ref="B19:C19"/>
    <mergeCell ref="D19:E19"/>
    <mergeCell ref="F19:G20"/>
    <mergeCell ref="H19:J19"/>
    <mergeCell ref="K19:K20"/>
    <mergeCell ref="L19:L20"/>
    <mergeCell ref="O19:O20"/>
    <mergeCell ref="A21:N21"/>
    <mergeCell ref="B22:E22"/>
    <mergeCell ref="F22:I22"/>
    <mergeCell ref="J22:M22"/>
    <mergeCell ref="M19:M20"/>
    <mergeCell ref="N19:N20"/>
    <mergeCell ref="F24:G24"/>
    <mergeCell ref="H24:I24"/>
    <mergeCell ref="F23:G23"/>
    <mergeCell ref="H23:I23"/>
    <mergeCell ref="B23:C23"/>
    <mergeCell ref="D23:E23"/>
    <mergeCell ref="B24:C24"/>
    <mergeCell ref="D24:E24"/>
    <mergeCell ref="J24:K24"/>
    <mergeCell ref="L24:M24"/>
    <mergeCell ref="J25:K25"/>
    <mergeCell ref="L25:M25"/>
    <mergeCell ref="M28:M29"/>
    <mergeCell ref="N28:N29"/>
    <mergeCell ref="B25:C25"/>
    <mergeCell ref="D25:E25"/>
    <mergeCell ref="F25:G25"/>
    <mergeCell ref="H25:I25"/>
    <mergeCell ref="A32:A33"/>
    <mergeCell ref="B32:C32"/>
    <mergeCell ref="A27:N27"/>
    <mergeCell ref="A28:A29"/>
    <mergeCell ref="B28:C29"/>
    <mergeCell ref="D28:E29"/>
    <mergeCell ref="F28:G29"/>
    <mergeCell ref="H28:J28"/>
    <mergeCell ref="K28:K29"/>
    <mergeCell ref="L28:L29"/>
    <mergeCell ref="A30:A31"/>
    <mergeCell ref="B30:C31"/>
    <mergeCell ref="D30:E30"/>
    <mergeCell ref="F30:G30"/>
    <mergeCell ref="D32:E33"/>
    <mergeCell ref="F32:G32"/>
    <mergeCell ref="L30:L31"/>
    <mergeCell ref="M30:M31"/>
    <mergeCell ref="H32:J32"/>
    <mergeCell ref="K32:K33"/>
    <mergeCell ref="H30:J30"/>
    <mergeCell ref="K30:K31"/>
    <mergeCell ref="N30:N31"/>
    <mergeCell ref="O30:O31"/>
    <mergeCell ref="D34:E34"/>
    <mergeCell ref="F34:G35"/>
    <mergeCell ref="H34:J34"/>
    <mergeCell ref="K34:K35"/>
    <mergeCell ref="L32:L33"/>
    <mergeCell ref="M32:M33"/>
    <mergeCell ref="N32:N33"/>
    <mergeCell ref="O32:O33"/>
    <mergeCell ref="N34:N35"/>
    <mergeCell ref="O34:O35"/>
    <mergeCell ref="A36:N36"/>
    <mergeCell ref="A37:A38"/>
    <mergeCell ref="B37:C38"/>
    <mergeCell ref="D37:E38"/>
    <mergeCell ref="F37:G38"/>
    <mergeCell ref="H37:J37"/>
    <mergeCell ref="A34:A35"/>
    <mergeCell ref="B34:C34"/>
    <mergeCell ref="L34:L35"/>
    <mergeCell ref="M34:M35"/>
    <mergeCell ref="K37:K38"/>
    <mergeCell ref="L37:L38"/>
    <mergeCell ref="M37:M38"/>
    <mergeCell ref="A39:A40"/>
    <mergeCell ref="B39:C40"/>
    <mergeCell ref="D39:E39"/>
    <mergeCell ref="F39:G39"/>
    <mergeCell ref="H39:J39"/>
    <mergeCell ref="A41:A42"/>
    <mergeCell ref="B41:C41"/>
    <mergeCell ref="D41:E42"/>
    <mergeCell ref="F41:G41"/>
    <mergeCell ref="H41:J41"/>
    <mergeCell ref="K41:K42"/>
    <mergeCell ref="K43:K44"/>
    <mergeCell ref="L43:L44"/>
    <mergeCell ref="M43:M44"/>
    <mergeCell ref="N43:N44"/>
    <mergeCell ref="L41:L42"/>
    <mergeCell ref="N37:N38"/>
    <mergeCell ref="L39:L40"/>
    <mergeCell ref="M39:M40"/>
    <mergeCell ref="N39:N40"/>
    <mergeCell ref="M41:M42"/>
    <mergeCell ref="O43:O44"/>
    <mergeCell ref="O39:O40"/>
    <mergeCell ref="N41:N42"/>
    <mergeCell ref="O41:O42"/>
    <mergeCell ref="A43:A44"/>
    <mergeCell ref="B43:C43"/>
    <mergeCell ref="D43:E43"/>
    <mergeCell ref="F43:G44"/>
    <mergeCell ref="K39:K40"/>
    <mergeCell ref="H43:J43"/>
    <mergeCell ref="F47:G47"/>
    <mergeCell ref="H47:I47"/>
    <mergeCell ref="A45:N45"/>
    <mergeCell ref="B46:E46"/>
    <mergeCell ref="F46:I46"/>
    <mergeCell ref="J46:M46"/>
    <mergeCell ref="B47:C47"/>
    <mergeCell ref="D47:E47"/>
    <mergeCell ref="J47:K47"/>
    <mergeCell ref="L47:M47"/>
    <mergeCell ref="B48:C48"/>
    <mergeCell ref="D48:E48"/>
    <mergeCell ref="F48:G48"/>
    <mergeCell ref="H48:I48"/>
    <mergeCell ref="J48:K48"/>
    <mergeCell ref="L48:M48"/>
    <mergeCell ref="J49:K49"/>
    <mergeCell ref="L49:M49"/>
    <mergeCell ref="B49:C49"/>
    <mergeCell ref="D49:E49"/>
    <mergeCell ref="F49:G49"/>
    <mergeCell ref="H49:I49"/>
    <mergeCell ref="A51:N51"/>
    <mergeCell ref="A52:A53"/>
    <mergeCell ref="B52:C53"/>
    <mergeCell ref="D52:E53"/>
    <mergeCell ref="F52:G53"/>
    <mergeCell ref="H52:J52"/>
    <mergeCell ref="K52:K53"/>
    <mergeCell ref="L52:L53"/>
    <mergeCell ref="M52:M53"/>
    <mergeCell ref="N52:N53"/>
    <mergeCell ref="D54:E54"/>
    <mergeCell ref="F54:G54"/>
    <mergeCell ref="H54:J54"/>
    <mergeCell ref="K54:K55"/>
    <mergeCell ref="N54:N55"/>
    <mergeCell ref="O54:O55"/>
    <mergeCell ref="A56:A57"/>
    <mergeCell ref="B56:C56"/>
    <mergeCell ref="D56:E57"/>
    <mergeCell ref="F56:G56"/>
    <mergeCell ref="H56:J56"/>
    <mergeCell ref="K56:K57"/>
    <mergeCell ref="A54:A55"/>
    <mergeCell ref="B54:C55"/>
    <mergeCell ref="H58:J58"/>
    <mergeCell ref="K58:K59"/>
    <mergeCell ref="L54:L55"/>
    <mergeCell ref="M54:M55"/>
    <mergeCell ref="L56:L57"/>
    <mergeCell ref="M56:M57"/>
    <mergeCell ref="A58:A59"/>
    <mergeCell ref="B58:C58"/>
    <mergeCell ref="D58:E58"/>
    <mergeCell ref="F58:G59"/>
    <mergeCell ref="N56:N57"/>
    <mergeCell ref="O56:O57"/>
    <mergeCell ref="A60:N60"/>
    <mergeCell ref="A61:A62"/>
    <mergeCell ref="B61:C62"/>
    <mergeCell ref="D61:E62"/>
    <mergeCell ref="F61:G62"/>
    <mergeCell ref="H61:J61"/>
    <mergeCell ref="L58:L59"/>
    <mergeCell ref="M58:M59"/>
    <mergeCell ref="N58:N59"/>
    <mergeCell ref="O58:O59"/>
    <mergeCell ref="M61:M62"/>
    <mergeCell ref="N61:N62"/>
    <mergeCell ref="L61:L62"/>
    <mergeCell ref="A63:A64"/>
    <mergeCell ref="B63:C64"/>
    <mergeCell ref="D63:E63"/>
    <mergeCell ref="F63:G63"/>
    <mergeCell ref="K61:K62"/>
    <mergeCell ref="A65:A66"/>
    <mergeCell ref="B65:C65"/>
    <mergeCell ref="D65:E66"/>
    <mergeCell ref="F65:G65"/>
    <mergeCell ref="L63:L64"/>
    <mergeCell ref="H63:J63"/>
    <mergeCell ref="K63:K64"/>
    <mergeCell ref="H65:J65"/>
    <mergeCell ref="M63:M64"/>
    <mergeCell ref="N63:N64"/>
    <mergeCell ref="K65:K66"/>
    <mergeCell ref="O63:O64"/>
    <mergeCell ref="L65:L66"/>
    <mergeCell ref="M65:M66"/>
    <mergeCell ref="N65:N66"/>
    <mergeCell ref="O65:O66"/>
    <mergeCell ref="F71:G71"/>
    <mergeCell ref="H71:I71"/>
    <mergeCell ref="N67:N68"/>
    <mergeCell ref="O67:O68"/>
    <mergeCell ref="K67:K68"/>
    <mergeCell ref="A67:A68"/>
    <mergeCell ref="B67:C67"/>
    <mergeCell ref="D67:E67"/>
    <mergeCell ref="F67:G68"/>
    <mergeCell ref="H67:J67"/>
    <mergeCell ref="B71:C71"/>
    <mergeCell ref="D71:E71"/>
    <mergeCell ref="J70:M70"/>
    <mergeCell ref="J71:K71"/>
    <mergeCell ref="L71:M71"/>
    <mergeCell ref="L67:L68"/>
    <mergeCell ref="M67:M68"/>
    <mergeCell ref="A69:N69"/>
    <mergeCell ref="B70:E70"/>
    <mergeCell ref="F70:I70"/>
    <mergeCell ref="B73:C73"/>
    <mergeCell ref="D73:E73"/>
    <mergeCell ref="F73:G73"/>
    <mergeCell ref="H73:I73"/>
    <mergeCell ref="J73:K73"/>
    <mergeCell ref="L73:M73"/>
    <mergeCell ref="J72:K72"/>
    <mergeCell ref="L72:M72"/>
    <mergeCell ref="F72:G72"/>
    <mergeCell ref="H72:I72"/>
    <mergeCell ref="B72:C72"/>
    <mergeCell ref="D72:E72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74" sqref="A74"/>
    </sheetView>
  </sheetViews>
  <sheetFormatPr defaultColWidth="9.00390625" defaultRowHeight="13.5"/>
  <cols>
    <col min="1" max="1" width="19.00390625" style="38" customWidth="1"/>
    <col min="2" max="4" width="5.50390625" style="38" customWidth="1"/>
    <col min="5" max="5" width="5.375" style="38" customWidth="1"/>
    <col min="6" max="13" width="5.50390625" style="38" customWidth="1"/>
    <col min="14" max="14" width="8.50390625" style="38" customWidth="1"/>
    <col min="15" max="15" width="5.75390625" style="38" hidden="1" customWidth="1"/>
    <col min="16" max="16384" width="9.00390625" style="38" customWidth="1"/>
  </cols>
  <sheetData>
    <row r="1" spans="1:14" ht="18.75">
      <c r="A1" s="160" t="s">
        <v>61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3" spans="1:14" ht="12" customHeight="1">
      <c r="A3" s="139" t="s">
        <v>52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2" customHeight="1">
      <c r="A4" s="135" t="s">
        <v>74</v>
      </c>
      <c r="B4" s="135" t="str">
        <f>A6</f>
        <v>　</v>
      </c>
      <c r="C4" s="135"/>
      <c r="D4" s="135" t="str">
        <f>A8</f>
        <v>　</v>
      </c>
      <c r="E4" s="135"/>
      <c r="F4" s="135" t="str">
        <f>A10</f>
        <v>　</v>
      </c>
      <c r="G4" s="135"/>
      <c r="H4" s="136" t="s">
        <v>31</v>
      </c>
      <c r="I4" s="136"/>
      <c r="J4" s="136"/>
      <c r="K4" s="135" t="s">
        <v>32</v>
      </c>
      <c r="L4" s="135" t="s">
        <v>33</v>
      </c>
      <c r="M4" s="135" t="s">
        <v>34</v>
      </c>
      <c r="N4" s="135" t="s">
        <v>35</v>
      </c>
    </row>
    <row r="5" spans="1:14" ht="12" customHeight="1">
      <c r="A5" s="135"/>
      <c r="B5" s="135"/>
      <c r="C5" s="135"/>
      <c r="D5" s="135"/>
      <c r="E5" s="135"/>
      <c r="F5" s="135"/>
      <c r="G5" s="135"/>
      <c r="H5" s="40" t="s">
        <v>36</v>
      </c>
      <c r="I5" s="41" t="s">
        <v>37</v>
      </c>
      <c r="J5" s="42" t="s">
        <v>38</v>
      </c>
      <c r="K5" s="135"/>
      <c r="L5" s="135"/>
      <c r="M5" s="135"/>
      <c r="N5" s="135"/>
    </row>
    <row r="6" spans="1:15" ht="12" customHeight="1">
      <c r="A6" s="135" t="s">
        <v>67</v>
      </c>
      <c r="B6" s="146"/>
      <c r="C6" s="146"/>
      <c r="D6" s="136" t="s">
        <v>104</v>
      </c>
      <c r="E6" s="136"/>
      <c r="F6" s="136" t="s">
        <v>104</v>
      </c>
      <c r="G6" s="136"/>
      <c r="H6" s="144">
        <f>K6*3+L6*1</f>
        <v>0</v>
      </c>
      <c r="I6" s="144"/>
      <c r="J6" s="144"/>
      <c r="K6" s="133">
        <f>COUNTIF(D6:G6,"○")</f>
        <v>0</v>
      </c>
      <c r="L6" s="133">
        <f>COUNTIF(D6:G6,"△")</f>
        <v>0</v>
      </c>
      <c r="M6" s="133">
        <f>COUNTIF(D6:G6,"×")</f>
        <v>0</v>
      </c>
      <c r="N6" s="133" t="e">
        <f>RANK(O6,$O$6:$O$11)</f>
        <v>#VALUE!</v>
      </c>
      <c r="O6" s="137" t="e">
        <f>H6*1000000+J7*1000+H7</f>
        <v>#VALUE!</v>
      </c>
    </row>
    <row r="7" spans="1:15" ht="12" customHeight="1">
      <c r="A7" s="135"/>
      <c r="B7" s="146"/>
      <c r="C7" s="146"/>
      <c r="D7" s="40" t="s">
        <v>104</v>
      </c>
      <c r="E7" s="57" t="s">
        <v>104</v>
      </c>
      <c r="F7" s="58" t="s">
        <v>104</v>
      </c>
      <c r="G7" s="58" t="s">
        <v>104</v>
      </c>
      <c r="H7" s="43" t="e">
        <f>D7+F7+B6</f>
        <v>#VALUE!</v>
      </c>
      <c r="I7" s="41" t="e">
        <f>E7+G7+C6</f>
        <v>#VALUE!</v>
      </c>
      <c r="J7" s="44" t="e">
        <f>H7-I7</f>
        <v>#VALUE!</v>
      </c>
      <c r="K7" s="133"/>
      <c r="L7" s="133"/>
      <c r="M7" s="133"/>
      <c r="N7" s="133"/>
      <c r="O7" s="137"/>
    </row>
    <row r="8" spans="1:15" ht="12" customHeight="1">
      <c r="A8" s="135" t="s">
        <v>104</v>
      </c>
      <c r="B8" s="136" t="s">
        <v>104</v>
      </c>
      <c r="C8" s="136"/>
      <c r="D8" s="145"/>
      <c r="E8" s="145"/>
      <c r="F8" s="136" t="s">
        <v>104</v>
      </c>
      <c r="G8" s="136"/>
      <c r="H8" s="144">
        <f>K8*3+L8*1</f>
        <v>0</v>
      </c>
      <c r="I8" s="144"/>
      <c r="J8" s="144"/>
      <c r="K8" s="133">
        <f>COUNTIF(B8:G8,"○")</f>
        <v>0</v>
      </c>
      <c r="L8" s="133">
        <f>COUNTIF(B8:G8,"△")</f>
        <v>0</v>
      </c>
      <c r="M8" s="133">
        <f>COUNTIF(B8:G8,"×")</f>
        <v>0</v>
      </c>
      <c r="N8" s="133" t="e">
        <f>RANK(O8,$O$6:$O$11)</f>
        <v>#VALUE!</v>
      </c>
      <c r="O8" s="137" t="e">
        <f>H8*1000000+J9*1000+H9</f>
        <v>#VALUE!</v>
      </c>
    </row>
    <row r="9" spans="1:15" ht="12" customHeight="1">
      <c r="A9" s="135"/>
      <c r="B9" s="40" t="s">
        <v>104</v>
      </c>
      <c r="C9" s="57" t="s">
        <v>104</v>
      </c>
      <c r="D9" s="145"/>
      <c r="E9" s="145"/>
      <c r="F9" s="40" t="s">
        <v>104</v>
      </c>
      <c r="G9" s="57" t="s">
        <v>104</v>
      </c>
      <c r="H9" s="43" t="e">
        <f>D9+F9+B9</f>
        <v>#VALUE!</v>
      </c>
      <c r="I9" s="41" t="e">
        <f>E9+G9+C9</f>
        <v>#VALUE!</v>
      </c>
      <c r="J9" s="44" t="e">
        <f>H9-I9</f>
        <v>#VALUE!</v>
      </c>
      <c r="K9" s="133"/>
      <c r="L9" s="133"/>
      <c r="M9" s="133"/>
      <c r="N9" s="133"/>
      <c r="O9" s="137"/>
    </row>
    <row r="10" spans="1:15" ht="12" customHeight="1">
      <c r="A10" s="135" t="s">
        <v>104</v>
      </c>
      <c r="B10" s="136" t="s">
        <v>104</v>
      </c>
      <c r="C10" s="136"/>
      <c r="D10" s="136" t="s">
        <v>104</v>
      </c>
      <c r="E10" s="136"/>
      <c r="F10" s="138"/>
      <c r="G10" s="138"/>
      <c r="H10" s="144">
        <f>K10*3+L10*1</f>
        <v>0</v>
      </c>
      <c r="I10" s="144"/>
      <c r="J10" s="144"/>
      <c r="K10" s="133">
        <f>COUNTIF(B10:G10,"○")</f>
        <v>0</v>
      </c>
      <c r="L10" s="133">
        <f>COUNTIF(B10:G10,"△")</f>
        <v>0</v>
      </c>
      <c r="M10" s="133">
        <f>COUNTIF(B10:G10,"×")</f>
        <v>0</v>
      </c>
      <c r="N10" s="133" t="e">
        <f>RANK(O10,$O$6:$O$11)</f>
        <v>#VALUE!</v>
      </c>
      <c r="O10" s="137" t="e">
        <f>H10*1000000+J11*1000+H11</f>
        <v>#VALUE!</v>
      </c>
    </row>
    <row r="11" spans="1:15" ht="12" customHeight="1">
      <c r="A11" s="135"/>
      <c r="B11" s="40" t="s">
        <v>104</v>
      </c>
      <c r="C11" s="57" t="s">
        <v>104</v>
      </c>
      <c r="D11" s="40" t="s">
        <v>104</v>
      </c>
      <c r="E11" s="57" t="s">
        <v>104</v>
      </c>
      <c r="F11" s="138"/>
      <c r="G11" s="138"/>
      <c r="H11" s="43" t="e">
        <f>D11+F11+B11</f>
        <v>#VALUE!</v>
      </c>
      <c r="I11" s="41" t="e">
        <f>E11+G11+C11</f>
        <v>#VALUE!</v>
      </c>
      <c r="J11" s="44" t="e">
        <f>H11-I11</f>
        <v>#VALUE!</v>
      </c>
      <c r="K11" s="133"/>
      <c r="L11" s="133"/>
      <c r="M11" s="133"/>
      <c r="N11" s="133"/>
      <c r="O11" s="137"/>
    </row>
    <row r="12" spans="1:14" ht="12" customHeight="1">
      <c r="A12" s="140" t="s">
        <v>53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12" customHeight="1">
      <c r="A13" s="135" t="s">
        <v>75</v>
      </c>
      <c r="B13" s="135" t="str">
        <f>A15</f>
        <v>　</v>
      </c>
      <c r="C13" s="135"/>
      <c r="D13" s="135" t="str">
        <f>A17</f>
        <v>　</v>
      </c>
      <c r="E13" s="135"/>
      <c r="F13" s="135" t="str">
        <f>A19</f>
        <v>　</v>
      </c>
      <c r="G13" s="135"/>
      <c r="H13" s="136" t="s">
        <v>31</v>
      </c>
      <c r="I13" s="136"/>
      <c r="J13" s="136"/>
      <c r="K13" s="135" t="s">
        <v>32</v>
      </c>
      <c r="L13" s="135" t="s">
        <v>33</v>
      </c>
      <c r="M13" s="135" t="s">
        <v>34</v>
      </c>
      <c r="N13" s="135" t="s">
        <v>35</v>
      </c>
    </row>
    <row r="14" spans="1:14" ht="12" customHeight="1">
      <c r="A14" s="135"/>
      <c r="B14" s="135"/>
      <c r="C14" s="135"/>
      <c r="D14" s="135"/>
      <c r="E14" s="135"/>
      <c r="F14" s="135"/>
      <c r="G14" s="135"/>
      <c r="H14" s="40" t="s">
        <v>36</v>
      </c>
      <c r="I14" s="41" t="s">
        <v>37</v>
      </c>
      <c r="J14" s="42" t="s">
        <v>38</v>
      </c>
      <c r="K14" s="135"/>
      <c r="L14" s="135"/>
      <c r="M14" s="135"/>
      <c r="N14" s="135"/>
    </row>
    <row r="15" spans="1:15" ht="12" customHeight="1">
      <c r="A15" s="135" t="s">
        <v>67</v>
      </c>
      <c r="B15" s="146"/>
      <c r="C15" s="146"/>
      <c r="D15" s="136" t="s">
        <v>104</v>
      </c>
      <c r="E15" s="136"/>
      <c r="F15" s="136" t="s">
        <v>104</v>
      </c>
      <c r="G15" s="136"/>
      <c r="H15" s="144">
        <f>K15*3+L15*1</f>
        <v>0</v>
      </c>
      <c r="I15" s="144"/>
      <c r="J15" s="144"/>
      <c r="K15" s="133">
        <f>COUNTIF(D15:G15,"○")</f>
        <v>0</v>
      </c>
      <c r="L15" s="133">
        <f>COUNTIF(D15:G15,"△")</f>
        <v>0</v>
      </c>
      <c r="M15" s="133">
        <f>COUNTIF(D15:G15,"×")</f>
        <v>0</v>
      </c>
      <c r="N15" s="133" t="e">
        <f>RANK(O15,$O$15:$O$20)</f>
        <v>#VALUE!</v>
      </c>
      <c r="O15" s="137" t="e">
        <f>H15*1000000+J16*1000+H16</f>
        <v>#VALUE!</v>
      </c>
    </row>
    <row r="16" spans="1:15" ht="12" customHeight="1">
      <c r="A16" s="135"/>
      <c r="B16" s="146"/>
      <c r="C16" s="146"/>
      <c r="D16" s="40" t="s">
        <v>104</v>
      </c>
      <c r="E16" s="57" t="s">
        <v>104</v>
      </c>
      <c r="F16" s="58" t="s">
        <v>104</v>
      </c>
      <c r="G16" s="58" t="s">
        <v>104</v>
      </c>
      <c r="H16" s="43" t="e">
        <f>D16+F16+B15</f>
        <v>#VALUE!</v>
      </c>
      <c r="I16" s="41" t="e">
        <f>E16+G16+C15</f>
        <v>#VALUE!</v>
      </c>
      <c r="J16" s="44" t="e">
        <f>H16-I16</f>
        <v>#VALUE!</v>
      </c>
      <c r="K16" s="133"/>
      <c r="L16" s="133"/>
      <c r="M16" s="133"/>
      <c r="N16" s="133"/>
      <c r="O16" s="137"/>
    </row>
    <row r="17" spans="1:15" ht="12" customHeight="1">
      <c r="A17" s="135" t="s">
        <v>104</v>
      </c>
      <c r="B17" s="136" t="s">
        <v>104</v>
      </c>
      <c r="C17" s="136"/>
      <c r="D17" s="145"/>
      <c r="E17" s="145"/>
      <c r="F17" s="136" t="s">
        <v>104</v>
      </c>
      <c r="G17" s="136"/>
      <c r="H17" s="144">
        <f>K17*3+L17*1</f>
        <v>0</v>
      </c>
      <c r="I17" s="144"/>
      <c r="J17" s="144"/>
      <c r="K17" s="133">
        <f>COUNTIF(B17:G17,"○")</f>
        <v>0</v>
      </c>
      <c r="L17" s="133">
        <f>COUNTIF(B17:G17,"△")</f>
        <v>0</v>
      </c>
      <c r="M17" s="133">
        <f>COUNTIF(B17:G17,"×")</f>
        <v>0</v>
      </c>
      <c r="N17" s="133" t="e">
        <f>RANK(O17,$O$15:$O$20)</f>
        <v>#VALUE!</v>
      </c>
      <c r="O17" s="137" t="e">
        <f>H17*1000000+J18*1000+H18</f>
        <v>#VALUE!</v>
      </c>
    </row>
    <row r="18" spans="1:15" ht="12" customHeight="1">
      <c r="A18" s="135"/>
      <c r="B18" s="40" t="s">
        <v>104</v>
      </c>
      <c r="C18" s="57" t="s">
        <v>104</v>
      </c>
      <c r="D18" s="145"/>
      <c r="E18" s="145"/>
      <c r="F18" s="40" t="s">
        <v>104</v>
      </c>
      <c r="G18" s="57" t="s">
        <v>104</v>
      </c>
      <c r="H18" s="43" t="e">
        <f>D18+F18+B18</f>
        <v>#VALUE!</v>
      </c>
      <c r="I18" s="41" t="e">
        <f>E18+G18+C18</f>
        <v>#VALUE!</v>
      </c>
      <c r="J18" s="44" t="e">
        <f>H18-I18</f>
        <v>#VALUE!</v>
      </c>
      <c r="K18" s="133"/>
      <c r="L18" s="133"/>
      <c r="M18" s="133"/>
      <c r="N18" s="133"/>
      <c r="O18" s="137"/>
    </row>
    <row r="19" spans="1:15" ht="12" customHeight="1">
      <c r="A19" s="135" t="s">
        <v>104</v>
      </c>
      <c r="B19" s="136" t="s">
        <v>104</v>
      </c>
      <c r="C19" s="136"/>
      <c r="D19" s="136" t="s">
        <v>104</v>
      </c>
      <c r="E19" s="136"/>
      <c r="F19" s="138"/>
      <c r="G19" s="138"/>
      <c r="H19" s="144">
        <f>K19*3+L19*1</f>
        <v>0</v>
      </c>
      <c r="I19" s="144"/>
      <c r="J19" s="144"/>
      <c r="K19" s="133">
        <f>COUNTIF(B19:G19,"○")</f>
        <v>0</v>
      </c>
      <c r="L19" s="133">
        <f>COUNTIF(B19:G19,"△")</f>
        <v>0</v>
      </c>
      <c r="M19" s="133">
        <f>COUNTIF(B19:G19,"×")</f>
        <v>0</v>
      </c>
      <c r="N19" s="133" t="e">
        <f>RANK(O19,$O$15:$O$20)</f>
        <v>#VALUE!</v>
      </c>
      <c r="O19" s="137" t="e">
        <f>H19*1000000+J20*1000+H20</f>
        <v>#VALUE!</v>
      </c>
    </row>
    <row r="20" spans="1:15" ht="12" customHeight="1">
      <c r="A20" s="135"/>
      <c r="B20" s="40" t="s">
        <v>104</v>
      </c>
      <c r="C20" s="57" t="s">
        <v>104</v>
      </c>
      <c r="D20" s="40" t="s">
        <v>104</v>
      </c>
      <c r="E20" s="57" t="s">
        <v>104</v>
      </c>
      <c r="F20" s="138"/>
      <c r="G20" s="138"/>
      <c r="H20" s="43" t="e">
        <f>D20+F20+B20</f>
        <v>#VALUE!</v>
      </c>
      <c r="I20" s="41" t="e">
        <f>E20+G20+C20</f>
        <v>#VALUE!</v>
      </c>
      <c r="J20" s="44" t="e">
        <f>H20-I20</f>
        <v>#VALUE!</v>
      </c>
      <c r="K20" s="133"/>
      <c r="L20" s="133"/>
      <c r="M20" s="133"/>
      <c r="N20" s="133"/>
      <c r="O20" s="137"/>
    </row>
    <row r="21" spans="1:14" ht="12" customHeight="1">
      <c r="A21" s="140" t="s">
        <v>54</v>
      </c>
      <c r="B21" s="140"/>
      <c r="C21" s="140"/>
      <c r="D21" s="140"/>
      <c r="E21" s="140"/>
      <c r="F21" s="140"/>
      <c r="G21" s="140"/>
      <c r="H21" s="140"/>
      <c r="I21" s="140"/>
      <c r="J21" s="141"/>
      <c r="K21" s="141"/>
      <c r="L21" s="141"/>
      <c r="M21" s="141"/>
      <c r="N21" s="141"/>
    </row>
    <row r="22" spans="1:14" ht="12" customHeight="1">
      <c r="A22" s="39"/>
      <c r="B22" s="135" t="s">
        <v>39</v>
      </c>
      <c r="C22" s="135"/>
      <c r="D22" s="135"/>
      <c r="E22" s="135"/>
      <c r="F22" s="135" t="s">
        <v>40</v>
      </c>
      <c r="G22" s="135"/>
      <c r="H22" s="135"/>
      <c r="I22" s="142"/>
      <c r="J22" s="143" t="s">
        <v>41</v>
      </c>
      <c r="K22" s="143"/>
      <c r="L22" s="143"/>
      <c r="M22" s="143"/>
      <c r="N22" s="54"/>
    </row>
    <row r="23" spans="1:14" ht="12" customHeight="1">
      <c r="A23" s="45" t="s">
        <v>42</v>
      </c>
      <c r="B23" s="134" t="s">
        <v>104</v>
      </c>
      <c r="C23" s="134"/>
      <c r="D23" s="134" t="s">
        <v>104</v>
      </c>
      <c r="E23" s="134"/>
      <c r="F23" s="134" t="s">
        <v>111</v>
      </c>
      <c r="G23" s="134"/>
      <c r="H23" s="134" t="s">
        <v>111</v>
      </c>
      <c r="I23" s="134"/>
      <c r="J23" s="128" t="s">
        <v>104</v>
      </c>
      <c r="K23" s="128"/>
      <c r="L23" s="128" t="s">
        <v>104</v>
      </c>
      <c r="M23" s="128"/>
      <c r="N23" s="46"/>
    </row>
    <row r="24" spans="1:14" ht="12" customHeight="1">
      <c r="A24" s="47" t="s">
        <v>35</v>
      </c>
      <c r="B24" s="131" t="s">
        <v>104</v>
      </c>
      <c r="C24" s="131"/>
      <c r="D24" s="131" t="s">
        <v>104</v>
      </c>
      <c r="E24" s="131"/>
      <c r="F24" s="131" t="s">
        <v>104</v>
      </c>
      <c r="G24" s="131"/>
      <c r="H24" s="131" t="s">
        <v>104</v>
      </c>
      <c r="I24" s="131"/>
      <c r="J24" s="131" t="s">
        <v>104</v>
      </c>
      <c r="K24" s="131"/>
      <c r="L24" s="131" t="s">
        <v>104</v>
      </c>
      <c r="M24" s="131"/>
      <c r="N24" s="48"/>
    </row>
    <row r="25" spans="1:14" ht="12" customHeight="1">
      <c r="A25" s="49" t="s">
        <v>43</v>
      </c>
      <c r="B25" s="127" t="s">
        <v>111</v>
      </c>
      <c r="C25" s="127"/>
      <c r="D25" s="127" t="s">
        <v>111</v>
      </c>
      <c r="E25" s="127"/>
      <c r="F25" s="127" t="s">
        <v>104</v>
      </c>
      <c r="G25" s="127"/>
      <c r="H25" s="127" t="s">
        <v>104</v>
      </c>
      <c r="I25" s="127"/>
      <c r="J25" s="127" t="s">
        <v>104</v>
      </c>
      <c r="K25" s="127"/>
      <c r="L25" s="127" t="s">
        <v>104</v>
      </c>
      <c r="M25" s="127"/>
      <c r="N25" s="46"/>
    </row>
    <row r="26" spans="1:7" ht="12" customHeight="1">
      <c r="A26" s="50"/>
      <c r="B26" s="50"/>
      <c r="C26" s="50"/>
      <c r="D26" s="50"/>
      <c r="E26" s="50"/>
      <c r="F26" s="50"/>
      <c r="G26" s="50"/>
    </row>
    <row r="27" spans="1:14" ht="12" customHeight="1">
      <c r="A27" s="139" t="s">
        <v>55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ht="12" customHeight="1">
      <c r="A28" s="135" t="s">
        <v>74</v>
      </c>
      <c r="B28" s="135" t="str">
        <f>A30</f>
        <v>　</v>
      </c>
      <c r="C28" s="135"/>
      <c r="D28" s="135" t="str">
        <f>A32</f>
        <v>　</v>
      </c>
      <c r="E28" s="135"/>
      <c r="F28" s="135" t="str">
        <f>A34</f>
        <v>　</v>
      </c>
      <c r="G28" s="135"/>
      <c r="H28" s="136" t="s">
        <v>31</v>
      </c>
      <c r="I28" s="136"/>
      <c r="J28" s="136"/>
      <c r="K28" s="135" t="s">
        <v>32</v>
      </c>
      <c r="L28" s="135" t="s">
        <v>33</v>
      </c>
      <c r="M28" s="135" t="s">
        <v>34</v>
      </c>
      <c r="N28" s="135" t="s">
        <v>35</v>
      </c>
    </row>
    <row r="29" spans="1:14" ht="12" customHeight="1">
      <c r="A29" s="135"/>
      <c r="B29" s="135"/>
      <c r="C29" s="135"/>
      <c r="D29" s="135"/>
      <c r="E29" s="135"/>
      <c r="F29" s="135"/>
      <c r="G29" s="135"/>
      <c r="H29" s="40" t="s">
        <v>36</v>
      </c>
      <c r="I29" s="41" t="s">
        <v>37</v>
      </c>
      <c r="J29" s="42" t="s">
        <v>38</v>
      </c>
      <c r="K29" s="135"/>
      <c r="L29" s="135"/>
      <c r="M29" s="135"/>
      <c r="N29" s="135"/>
    </row>
    <row r="30" spans="1:15" ht="12" customHeight="1">
      <c r="A30" s="135" t="s">
        <v>67</v>
      </c>
      <c r="B30" s="146"/>
      <c r="C30" s="146"/>
      <c r="D30" s="136" t="s">
        <v>104</v>
      </c>
      <c r="E30" s="136"/>
      <c r="F30" s="136" t="s">
        <v>104</v>
      </c>
      <c r="G30" s="136"/>
      <c r="H30" s="144">
        <f>K30*3+L30*1</f>
        <v>0</v>
      </c>
      <c r="I30" s="144"/>
      <c r="J30" s="144"/>
      <c r="K30" s="133">
        <f>COUNTIF(D30:G30,"○")</f>
        <v>0</v>
      </c>
      <c r="L30" s="133">
        <f>COUNTIF(D30:G30,"△")</f>
        <v>0</v>
      </c>
      <c r="M30" s="133">
        <f>COUNTIF(D30:G30,"×")</f>
        <v>0</v>
      </c>
      <c r="N30" s="133" t="e">
        <f>RANK(O30,$O$30:$O$35)</f>
        <v>#VALUE!</v>
      </c>
      <c r="O30" s="137" t="e">
        <f>H30*1000000+J31*1000+H31</f>
        <v>#VALUE!</v>
      </c>
    </row>
    <row r="31" spans="1:15" ht="12" customHeight="1">
      <c r="A31" s="135"/>
      <c r="B31" s="146"/>
      <c r="C31" s="146"/>
      <c r="D31" s="40" t="s">
        <v>104</v>
      </c>
      <c r="E31" s="57" t="s">
        <v>104</v>
      </c>
      <c r="F31" s="58" t="s">
        <v>104</v>
      </c>
      <c r="G31" s="58" t="s">
        <v>104</v>
      </c>
      <c r="H31" s="43" t="e">
        <f>D31+F31+B30</f>
        <v>#VALUE!</v>
      </c>
      <c r="I31" s="41" t="e">
        <f>E31+G31+C30</f>
        <v>#VALUE!</v>
      </c>
      <c r="J31" s="44" t="e">
        <f>H31-I31</f>
        <v>#VALUE!</v>
      </c>
      <c r="K31" s="133"/>
      <c r="L31" s="133"/>
      <c r="M31" s="133"/>
      <c r="N31" s="133"/>
      <c r="O31" s="137"/>
    </row>
    <row r="32" spans="1:15" ht="12" customHeight="1">
      <c r="A32" s="135" t="s">
        <v>104</v>
      </c>
      <c r="B32" s="136" t="s">
        <v>104</v>
      </c>
      <c r="C32" s="136"/>
      <c r="D32" s="145"/>
      <c r="E32" s="145"/>
      <c r="F32" s="136" t="s">
        <v>104</v>
      </c>
      <c r="G32" s="136"/>
      <c r="H32" s="144">
        <f>K32*3+L32*1</f>
        <v>0</v>
      </c>
      <c r="I32" s="144"/>
      <c r="J32" s="144"/>
      <c r="K32" s="133">
        <f>COUNTIF(B32:G32,"○")</f>
        <v>0</v>
      </c>
      <c r="L32" s="133">
        <f>COUNTIF(B32:G32,"△")</f>
        <v>0</v>
      </c>
      <c r="M32" s="133">
        <f>COUNTIF(B32:G32,"×")</f>
        <v>0</v>
      </c>
      <c r="N32" s="133" t="e">
        <f>RANK(O32,$O$30:$O$35)</f>
        <v>#VALUE!</v>
      </c>
      <c r="O32" s="137" t="e">
        <f>H32*1000000+J33*1000+H33</f>
        <v>#VALUE!</v>
      </c>
    </row>
    <row r="33" spans="1:16" ht="12" customHeight="1">
      <c r="A33" s="135"/>
      <c r="B33" s="40" t="s">
        <v>104</v>
      </c>
      <c r="C33" s="57" t="s">
        <v>104</v>
      </c>
      <c r="D33" s="145"/>
      <c r="E33" s="145"/>
      <c r="F33" s="40" t="s">
        <v>104</v>
      </c>
      <c r="G33" s="57" t="s">
        <v>104</v>
      </c>
      <c r="H33" s="43" t="e">
        <f>D33+F33+B33</f>
        <v>#VALUE!</v>
      </c>
      <c r="I33" s="41" t="e">
        <f>E33+G33+C33</f>
        <v>#VALUE!</v>
      </c>
      <c r="J33" s="44" t="e">
        <f>H33-I33</f>
        <v>#VALUE!</v>
      </c>
      <c r="K33" s="133"/>
      <c r="L33" s="133"/>
      <c r="M33" s="133"/>
      <c r="N33" s="133"/>
      <c r="O33" s="137"/>
      <c r="P33" s="38" t="s">
        <v>98</v>
      </c>
    </row>
    <row r="34" spans="1:15" ht="12" customHeight="1">
      <c r="A34" s="135" t="s">
        <v>104</v>
      </c>
      <c r="B34" s="136" t="s">
        <v>104</v>
      </c>
      <c r="C34" s="136"/>
      <c r="D34" s="136" t="s">
        <v>104</v>
      </c>
      <c r="E34" s="136"/>
      <c r="F34" s="138"/>
      <c r="G34" s="138"/>
      <c r="H34" s="144">
        <f>K34*3+L34*1</f>
        <v>0</v>
      </c>
      <c r="I34" s="144"/>
      <c r="J34" s="144"/>
      <c r="K34" s="133">
        <f>COUNTIF(B34:G34,"○")</f>
        <v>0</v>
      </c>
      <c r="L34" s="133">
        <f>COUNTIF(B34:G34,"△")</f>
        <v>0</v>
      </c>
      <c r="M34" s="133">
        <f>COUNTIF(B34:G34,"×")</f>
        <v>0</v>
      </c>
      <c r="N34" s="133" t="e">
        <f>RANK(O34,$O$30:$O$35)</f>
        <v>#VALUE!</v>
      </c>
      <c r="O34" s="137" t="e">
        <f>H34*1000000+J35*1000+H35</f>
        <v>#VALUE!</v>
      </c>
    </row>
    <row r="35" spans="1:15" ht="12" customHeight="1">
      <c r="A35" s="135"/>
      <c r="B35" s="40" t="s">
        <v>104</v>
      </c>
      <c r="C35" s="57" t="s">
        <v>104</v>
      </c>
      <c r="D35" s="40" t="s">
        <v>104</v>
      </c>
      <c r="E35" s="57" t="s">
        <v>104</v>
      </c>
      <c r="F35" s="138"/>
      <c r="G35" s="138"/>
      <c r="H35" s="43" t="e">
        <f>D35+F35+B35</f>
        <v>#VALUE!</v>
      </c>
      <c r="I35" s="41" t="e">
        <f>E35+G35+C35</f>
        <v>#VALUE!</v>
      </c>
      <c r="J35" s="44" t="e">
        <f>H35-I35</f>
        <v>#VALUE!</v>
      </c>
      <c r="K35" s="133"/>
      <c r="L35" s="133"/>
      <c r="M35" s="133"/>
      <c r="N35" s="133"/>
      <c r="O35" s="137"/>
    </row>
    <row r="36" spans="1:14" ht="12" customHeight="1">
      <c r="A36" s="140" t="s">
        <v>56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 ht="12" customHeight="1">
      <c r="A37" s="135" t="s">
        <v>75</v>
      </c>
      <c r="B37" s="135" t="str">
        <f>A39</f>
        <v>　</v>
      </c>
      <c r="C37" s="135"/>
      <c r="D37" s="135" t="str">
        <f>A41</f>
        <v>　</v>
      </c>
      <c r="E37" s="135"/>
      <c r="F37" s="135" t="str">
        <f>A43</f>
        <v>　</v>
      </c>
      <c r="G37" s="135"/>
      <c r="H37" s="136" t="s">
        <v>31</v>
      </c>
      <c r="I37" s="136"/>
      <c r="J37" s="136"/>
      <c r="K37" s="135" t="s">
        <v>32</v>
      </c>
      <c r="L37" s="135" t="s">
        <v>33</v>
      </c>
      <c r="M37" s="135" t="s">
        <v>34</v>
      </c>
      <c r="N37" s="135" t="s">
        <v>35</v>
      </c>
    </row>
    <row r="38" spans="1:14" ht="12" customHeight="1">
      <c r="A38" s="135"/>
      <c r="B38" s="135"/>
      <c r="C38" s="135"/>
      <c r="D38" s="135"/>
      <c r="E38" s="135"/>
      <c r="F38" s="135"/>
      <c r="G38" s="135"/>
      <c r="H38" s="40" t="s">
        <v>36</v>
      </c>
      <c r="I38" s="41" t="s">
        <v>37</v>
      </c>
      <c r="J38" s="42" t="s">
        <v>38</v>
      </c>
      <c r="K38" s="135"/>
      <c r="L38" s="135"/>
      <c r="M38" s="135"/>
      <c r="N38" s="135"/>
    </row>
    <row r="39" spans="1:15" ht="12" customHeight="1">
      <c r="A39" s="135" t="s">
        <v>67</v>
      </c>
      <c r="B39" s="146"/>
      <c r="C39" s="146"/>
      <c r="D39" s="136" t="s">
        <v>104</v>
      </c>
      <c r="E39" s="136"/>
      <c r="F39" s="136" t="s">
        <v>104</v>
      </c>
      <c r="G39" s="136"/>
      <c r="H39" s="144">
        <f>K39*3+L39*1</f>
        <v>0</v>
      </c>
      <c r="I39" s="144"/>
      <c r="J39" s="144"/>
      <c r="K39" s="133">
        <f>COUNTIF(D39:G39,"○")</f>
        <v>0</v>
      </c>
      <c r="L39" s="133">
        <f>COUNTIF(D39:G39,"△")</f>
        <v>0</v>
      </c>
      <c r="M39" s="133">
        <f>COUNTIF(D39:G39,"×")</f>
        <v>0</v>
      </c>
      <c r="N39" s="133" t="e">
        <f>RANK(O39,$O$39:$O$44)</f>
        <v>#VALUE!</v>
      </c>
      <c r="O39" s="137" t="e">
        <f>H39*1000000+J40*1000+H40</f>
        <v>#VALUE!</v>
      </c>
    </row>
    <row r="40" spans="1:15" ht="12" customHeight="1">
      <c r="A40" s="135"/>
      <c r="B40" s="146"/>
      <c r="C40" s="146"/>
      <c r="D40" s="40" t="s">
        <v>104</v>
      </c>
      <c r="E40" s="57" t="s">
        <v>104</v>
      </c>
      <c r="F40" s="58" t="s">
        <v>104</v>
      </c>
      <c r="G40" s="58" t="s">
        <v>104</v>
      </c>
      <c r="H40" s="43" t="e">
        <f>D40+F40+B39</f>
        <v>#VALUE!</v>
      </c>
      <c r="I40" s="41" t="e">
        <f>E40+G40+C39</f>
        <v>#VALUE!</v>
      </c>
      <c r="J40" s="44" t="e">
        <f>H40-I40</f>
        <v>#VALUE!</v>
      </c>
      <c r="K40" s="133"/>
      <c r="L40" s="133"/>
      <c r="M40" s="133"/>
      <c r="N40" s="133"/>
      <c r="O40" s="137"/>
    </row>
    <row r="41" spans="1:15" ht="12" customHeight="1">
      <c r="A41" s="135" t="s">
        <v>104</v>
      </c>
      <c r="B41" s="136" t="s">
        <v>104</v>
      </c>
      <c r="C41" s="136"/>
      <c r="D41" s="145"/>
      <c r="E41" s="145"/>
      <c r="F41" s="136" t="s">
        <v>104</v>
      </c>
      <c r="G41" s="136"/>
      <c r="H41" s="144">
        <f>K41*3+L41*1</f>
        <v>0</v>
      </c>
      <c r="I41" s="144"/>
      <c r="J41" s="144"/>
      <c r="K41" s="133">
        <f>COUNTIF(B41:G41,"○")</f>
        <v>0</v>
      </c>
      <c r="L41" s="133">
        <f>COUNTIF(B41:G41,"△")</f>
        <v>0</v>
      </c>
      <c r="M41" s="133">
        <f>COUNTIF(B41:G41,"×")</f>
        <v>0</v>
      </c>
      <c r="N41" s="133" t="e">
        <f>RANK(O41,$O$39:$O$44)</f>
        <v>#VALUE!</v>
      </c>
      <c r="O41" s="137" t="e">
        <f>H41*1000000+J42*1000+H42</f>
        <v>#VALUE!</v>
      </c>
    </row>
    <row r="42" spans="1:15" ht="12" customHeight="1">
      <c r="A42" s="135"/>
      <c r="B42" s="40" t="s">
        <v>104</v>
      </c>
      <c r="C42" s="57" t="s">
        <v>104</v>
      </c>
      <c r="D42" s="145"/>
      <c r="E42" s="145"/>
      <c r="F42" s="40" t="s">
        <v>104</v>
      </c>
      <c r="G42" s="57" t="s">
        <v>104</v>
      </c>
      <c r="H42" s="43" t="e">
        <f>D42+F42+B42</f>
        <v>#VALUE!</v>
      </c>
      <c r="I42" s="41" t="e">
        <f>E42+G42+C42</f>
        <v>#VALUE!</v>
      </c>
      <c r="J42" s="44" t="e">
        <f>H42-I42</f>
        <v>#VALUE!</v>
      </c>
      <c r="K42" s="133"/>
      <c r="L42" s="133"/>
      <c r="M42" s="133"/>
      <c r="N42" s="133"/>
      <c r="O42" s="137"/>
    </row>
    <row r="43" spans="1:15" ht="12" customHeight="1">
      <c r="A43" s="135" t="s">
        <v>104</v>
      </c>
      <c r="B43" s="136" t="s">
        <v>104</v>
      </c>
      <c r="C43" s="136"/>
      <c r="D43" s="136" t="s">
        <v>104</v>
      </c>
      <c r="E43" s="136"/>
      <c r="F43" s="138"/>
      <c r="G43" s="138"/>
      <c r="H43" s="144">
        <f>K43*3+L43*1</f>
        <v>0</v>
      </c>
      <c r="I43" s="144"/>
      <c r="J43" s="144"/>
      <c r="K43" s="133">
        <f>COUNTIF(B43:G43,"○")</f>
        <v>0</v>
      </c>
      <c r="L43" s="133">
        <f>COUNTIF(B43:G43,"△")</f>
        <v>0</v>
      </c>
      <c r="M43" s="133">
        <f>COUNTIF(B43:G43,"×")</f>
        <v>0</v>
      </c>
      <c r="N43" s="133" t="e">
        <f>RANK(O43,$O$39:$O$44)</f>
        <v>#VALUE!</v>
      </c>
      <c r="O43" s="137" t="e">
        <f>H43*1000000+J44*1000+H44</f>
        <v>#VALUE!</v>
      </c>
    </row>
    <row r="44" spans="1:15" ht="12" customHeight="1">
      <c r="A44" s="135"/>
      <c r="B44" s="40" t="s">
        <v>104</v>
      </c>
      <c r="C44" s="57" t="s">
        <v>104</v>
      </c>
      <c r="D44" s="40" t="s">
        <v>104</v>
      </c>
      <c r="E44" s="57" t="s">
        <v>104</v>
      </c>
      <c r="F44" s="138"/>
      <c r="G44" s="138"/>
      <c r="H44" s="43" t="e">
        <f>D44+F44+B44</f>
        <v>#VALUE!</v>
      </c>
      <c r="I44" s="41" t="e">
        <f>E44+G44+C44</f>
        <v>#VALUE!</v>
      </c>
      <c r="J44" s="44" t="e">
        <f>H44-I44</f>
        <v>#VALUE!</v>
      </c>
      <c r="K44" s="133"/>
      <c r="L44" s="133"/>
      <c r="M44" s="133"/>
      <c r="N44" s="133"/>
      <c r="O44" s="137"/>
    </row>
    <row r="45" spans="1:14" ht="12" customHeight="1">
      <c r="A45" s="140" t="s">
        <v>57</v>
      </c>
      <c r="B45" s="140"/>
      <c r="C45" s="140"/>
      <c r="D45" s="140"/>
      <c r="E45" s="140"/>
      <c r="F45" s="140"/>
      <c r="G45" s="140"/>
      <c r="H45" s="140"/>
      <c r="I45" s="140"/>
      <c r="J45" s="141"/>
      <c r="K45" s="141"/>
      <c r="L45" s="141"/>
      <c r="M45" s="141"/>
      <c r="N45" s="141"/>
    </row>
    <row r="46" spans="1:14" ht="12" customHeight="1">
      <c r="A46" s="39"/>
      <c r="B46" s="135" t="s">
        <v>39</v>
      </c>
      <c r="C46" s="135"/>
      <c r="D46" s="135"/>
      <c r="E46" s="135"/>
      <c r="F46" s="135" t="s">
        <v>40</v>
      </c>
      <c r="G46" s="135"/>
      <c r="H46" s="135"/>
      <c r="I46" s="142"/>
      <c r="J46" s="143" t="s">
        <v>41</v>
      </c>
      <c r="K46" s="143"/>
      <c r="L46" s="143"/>
      <c r="M46" s="143"/>
      <c r="N46" s="54"/>
    </row>
    <row r="47" spans="1:14" ht="12" customHeight="1">
      <c r="A47" s="45" t="s">
        <v>42</v>
      </c>
      <c r="B47" s="134" t="s">
        <v>104</v>
      </c>
      <c r="C47" s="134"/>
      <c r="D47" s="134" t="s">
        <v>104</v>
      </c>
      <c r="E47" s="134"/>
      <c r="F47" s="134" t="s">
        <v>111</v>
      </c>
      <c r="G47" s="134"/>
      <c r="H47" s="134" t="s">
        <v>111</v>
      </c>
      <c r="I47" s="134"/>
      <c r="J47" s="128" t="s">
        <v>104</v>
      </c>
      <c r="K47" s="128"/>
      <c r="L47" s="128" t="s">
        <v>104</v>
      </c>
      <c r="M47" s="128"/>
      <c r="N47" s="46"/>
    </row>
    <row r="48" spans="1:14" ht="12" customHeight="1">
      <c r="A48" s="47" t="s">
        <v>35</v>
      </c>
      <c r="B48" s="131" t="s">
        <v>104</v>
      </c>
      <c r="C48" s="131"/>
      <c r="D48" s="131" t="s">
        <v>104</v>
      </c>
      <c r="E48" s="131"/>
      <c r="F48" s="131" t="s">
        <v>104</v>
      </c>
      <c r="G48" s="131"/>
      <c r="H48" s="131" t="s">
        <v>104</v>
      </c>
      <c r="I48" s="131"/>
      <c r="J48" s="131" t="s">
        <v>104</v>
      </c>
      <c r="K48" s="131"/>
      <c r="L48" s="131" t="s">
        <v>104</v>
      </c>
      <c r="M48" s="131"/>
      <c r="N48" s="48"/>
    </row>
    <row r="49" spans="1:14" ht="12" customHeight="1">
      <c r="A49" s="49" t="s">
        <v>43</v>
      </c>
      <c r="B49" s="127" t="s">
        <v>111</v>
      </c>
      <c r="C49" s="127"/>
      <c r="D49" s="127" t="s">
        <v>111</v>
      </c>
      <c r="E49" s="127"/>
      <c r="F49" s="127" t="s">
        <v>104</v>
      </c>
      <c r="G49" s="127"/>
      <c r="H49" s="127" t="s">
        <v>104</v>
      </c>
      <c r="I49" s="127"/>
      <c r="J49" s="127" t="s">
        <v>104</v>
      </c>
      <c r="K49" s="127"/>
      <c r="L49" s="127" t="s">
        <v>104</v>
      </c>
      <c r="M49" s="127"/>
      <c r="N49" s="46"/>
    </row>
    <row r="50" spans="1:7" ht="12" customHeight="1">
      <c r="A50" s="50"/>
      <c r="B50" s="50"/>
      <c r="C50" s="50"/>
      <c r="D50" s="50"/>
      <c r="E50" s="50"/>
      <c r="F50" s="50"/>
      <c r="G50" s="50"/>
    </row>
    <row r="51" spans="1:14" ht="12" customHeight="1">
      <c r="A51" s="139" t="s">
        <v>58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1:14" ht="12" customHeight="1">
      <c r="A52" s="135" t="s">
        <v>74</v>
      </c>
      <c r="B52" s="135" t="str">
        <f>A54</f>
        <v>　</v>
      </c>
      <c r="C52" s="135"/>
      <c r="D52" s="135" t="str">
        <f>A56</f>
        <v>　</v>
      </c>
      <c r="E52" s="135"/>
      <c r="F52" s="135" t="str">
        <f>A58</f>
        <v>　</v>
      </c>
      <c r="G52" s="135"/>
      <c r="H52" s="136" t="s">
        <v>31</v>
      </c>
      <c r="I52" s="136"/>
      <c r="J52" s="136"/>
      <c r="K52" s="135" t="s">
        <v>32</v>
      </c>
      <c r="L52" s="135" t="s">
        <v>33</v>
      </c>
      <c r="M52" s="135" t="s">
        <v>34</v>
      </c>
      <c r="N52" s="135" t="s">
        <v>35</v>
      </c>
    </row>
    <row r="53" spans="1:14" ht="12" customHeight="1">
      <c r="A53" s="135"/>
      <c r="B53" s="135"/>
      <c r="C53" s="135"/>
      <c r="D53" s="135"/>
      <c r="E53" s="135"/>
      <c r="F53" s="135"/>
      <c r="G53" s="135"/>
      <c r="H53" s="40" t="s">
        <v>36</v>
      </c>
      <c r="I53" s="41" t="s">
        <v>37</v>
      </c>
      <c r="J53" s="42" t="s">
        <v>38</v>
      </c>
      <c r="K53" s="135"/>
      <c r="L53" s="135"/>
      <c r="M53" s="135"/>
      <c r="N53" s="135"/>
    </row>
    <row r="54" spans="1:15" ht="12" customHeight="1">
      <c r="A54" s="135" t="s">
        <v>67</v>
      </c>
      <c r="B54" s="146"/>
      <c r="C54" s="146"/>
      <c r="D54" s="136" t="s">
        <v>104</v>
      </c>
      <c r="E54" s="136"/>
      <c r="F54" s="136" t="s">
        <v>104</v>
      </c>
      <c r="G54" s="136"/>
      <c r="H54" s="144">
        <f>K54*3+L54*1</f>
        <v>0</v>
      </c>
      <c r="I54" s="144"/>
      <c r="J54" s="144"/>
      <c r="K54" s="133">
        <f>COUNTIF(D54:G54,"○")</f>
        <v>0</v>
      </c>
      <c r="L54" s="133">
        <f>COUNTIF(D54:G54,"△")</f>
        <v>0</v>
      </c>
      <c r="M54" s="133">
        <f>COUNTIF(D54:G54,"×")</f>
        <v>0</v>
      </c>
      <c r="N54" s="133" t="e">
        <f>RANK(O54,$O$54:$O$59)</f>
        <v>#VALUE!</v>
      </c>
      <c r="O54" s="137" t="e">
        <f>H54*1000000+J55*1000+H55</f>
        <v>#VALUE!</v>
      </c>
    </row>
    <row r="55" spans="1:15" ht="12" customHeight="1">
      <c r="A55" s="135"/>
      <c r="B55" s="146"/>
      <c r="C55" s="146"/>
      <c r="D55" s="40" t="s">
        <v>104</v>
      </c>
      <c r="E55" s="57" t="s">
        <v>104</v>
      </c>
      <c r="F55" s="58" t="s">
        <v>104</v>
      </c>
      <c r="G55" s="58" t="s">
        <v>104</v>
      </c>
      <c r="H55" s="43" t="e">
        <f>D55+F55+B54</f>
        <v>#VALUE!</v>
      </c>
      <c r="I55" s="41" t="e">
        <f>E55+G55+C54</f>
        <v>#VALUE!</v>
      </c>
      <c r="J55" s="44" t="e">
        <f>H55-I55</f>
        <v>#VALUE!</v>
      </c>
      <c r="K55" s="133"/>
      <c r="L55" s="133"/>
      <c r="M55" s="133"/>
      <c r="N55" s="133"/>
      <c r="O55" s="137"/>
    </row>
    <row r="56" spans="1:15" ht="12" customHeight="1">
      <c r="A56" s="135" t="s">
        <v>104</v>
      </c>
      <c r="B56" s="136" t="s">
        <v>104</v>
      </c>
      <c r="C56" s="136"/>
      <c r="D56" s="145"/>
      <c r="E56" s="145"/>
      <c r="F56" s="136" t="s">
        <v>104</v>
      </c>
      <c r="G56" s="136"/>
      <c r="H56" s="144">
        <f>K56*3+L56*1</f>
        <v>0</v>
      </c>
      <c r="I56" s="144"/>
      <c r="J56" s="144"/>
      <c r="K56" s="133">
        <f>COUNTIF(B56:G56,"○")</f>
        <v>0</v>
      </c>
      <c r="L56" s="133">
        <f>COUNTIF(B56:G56,"△")</f>
        <v>0</v>
      </c>
      <c r="M56" s="133">
        <f>COUNTIF(B56:G56,"×")</f>
        <v>0</v>
      </c>
      <c r="N56" s="133" t="e">
        <f>RANK(O56,$O$54:$O$59)</f>
        <v>#VALUE!</v>
      </c>
      <c r="O56" s="137" t="e">
        <f>H56*1000000+J57*1000+H57</f>
        <v>#VALUE!</v>
      </c>
    </row>
    <row r="57" spans="1:15" ht="12" customHeight="1">
      <c r="A57" s="135"/>
      <c r="B57" s="40" t="s">
        <v>104</v>
      </c>
      <c r="C57" s="57" t="s">
        <v>104</v>
      </c>
      <c r="D57" s="145"/>
      <c r="E57" s="145"/>
      <c r="F57" s="40" t="s">
        <v>104</v>
      </c>
      <c r="G57" s="57" t="s">
        <v>104</v>
      </c>
      <c r="H57" s="43" t="e">
        <f>D57+F57+B57</f>
        <v>#VALUE!</v>
      </c>
      <c r="I57" s="41" t="e">
        <f>E57+G57+C57</f>
        <v>#VALUE!</v>
      </c>
      <c r="J57" s="44" t="e">
        <f>H57-I57</f>
        <v>#VALUE!</v>
      </c>
      <c r="K57" s="133"/>
      <c r="L57" s="133"/>
      <c r="M57" s="133"/>
      <c r="N57" s="133"/>
      <c r="O57" s="137"/>
    </row>
    <row r="58" spans="1:15" ht="12" customHeight="1">
      <c r="A58" s="135" t="s">
        <v>104</v>
      </c>
      <c r="B58" s="136" t="s">
        <v>104</v>
      </c>
      <c r="C58" s="136"/>
      <c r="D58" s="136" t="s">
        <v>104</v>
      </c>
      <c r="E58" s="136"/>
      <c r="F58" s="138"/>
      <c r="G58" s="138"/>
      <c r="H58" s="144">
        <f>K58*3+L58*1</f>
        <v>0</v>
      </c>
      <c r="I58" s="144"/>
      <c r="J58" s="144"/>
      <c r="K58" s="133">
        <f>COUNTIF(B58:G58,"○")</f>
        <v>0</v>
      </c>
      <c r="L58" s="133">
        <f>COUNTIF(B58:G58,"△")</f>
        <v>0</v>
      </c>
      <c r="M58" s="133">
        <f>COUNTIF(B58:G58,"×")</f>
        <v>0</v>
      </c>
      <c r="N58" s="133" t="e">
        <f>RANK(O58,$O$54:$O$59)</f>
        <v>#VALUE!</v>
      </c>
      <c r="O58" s="137" t="e">
        <f>H58*1000000+J59*1000+H59</f>
        <v>#VALUE!</v>
      </c>
    </row>
    <row r="59" spans="1:15" ht="12" customHeight="1">
      <c r="A59" s="135"/>
      <c r="B59" s="40" t="s">
        <v>104</v>
      </c>
      <c r="C59" s="57" t="s">
        <v>104</v>
      </c>
      <c r="D59" s="40" t="s">
        <v>104</v>
      </c>
      <c r="E59" s="57" t="s">
        <v>104</v>
      </c>
      <c r="F59" s="138"/>
      <c r="G59" s="138"/>
      <c r="H59" s="43" t="e">
        <f>D59+F59+B59</f>
        <v>#VALUE!</v>
      </c>
      <c r="I59" s="41" t="e">
        <f>E59+G59+C59</f>
        <v>#VALUE!</v>
      </c>
      <c r="J59" s="44" t="e">
        <f>H59-I59</f>
        <v>#VALUE!</v>
      </c>
      <c r="K59" s="133"/>
      <c r="L59" s="133"/>
      <c r="M59" s="133"/>
      <c r="N59" s="133"/>
      <c r="O59" s="137"/>
    </row>
    <row r="60" spans="1:14" ht="12" customHeight="1">
      <c r="A60" s="140" t="s">
        <v>59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 ht="12" customHeight="1">
      <c r="A61" s="135" t="s">
        <v>75</v>
      </c>
      <c r="B61" s="135" t="str">
        <f>A63</f>
        <v>　</v>
      </c>
      <c r="C61" s="135"/>
      <c r="D61" s="135" t="str">
        <f>A65</f>
        <v>　</v>
      </c>
      <c r="E61" s="135"/>
      <c r="F61" s="135" t="str">
        <f>A67</f>
        <v>　</v>
      </c>
      <c r="G61" s="135"/>
      <c r="H61" s="136" t="s">
        <v>31</v>
      </c>
      <c r="I61" s="136"/>
      <c r="J61" s="136"/>
      <c r="K61" s="135" t="s">
        <v>32</v>
      </c>
      <c r="L61" s="135" t="s">
        <v>33</v>
      </c>
      <c r="M61" s="135" t="s">
        <v>34</v>
      </c>
      <c r="N61" s="135" t="s">
        <v>35</v>
      </c>
    </row>
    <row r="62" spans="1:14" ht="12" customHeight="1">
      <c r="A62" s="135"/>
      <c r="B62" s="135"/>
      <c r="C62" s="135"/>
      <c r="D62" s="135"/>
      <c r="E62" s="135"/>
      <c r="F62" s="135"/>
      <c r="G62" s="135"/>
      <c r="H62" s="40" t="s">
        <v>36</v>
      </c>
      <c r="I62" s="41" t="s">
        <v>37</v>
      </c>
      <c r="J62" s="42" t="s">
        <v>38</v>
      </c>
      <c r="K62" s="135"/>
      <c r="L62" s="135"/>
      <c r="M62" s="135"/>
      <c r="N62" s="135"/>
    </row>
    <row r="63" spans="1:15" ht="12" customHeight="1">
      <c r="A63" s="135" t="s">
        <v>104</v>
      </c>
      <c r="B63" s="146"/>
      <c r="C63" s="146"/>
      <c r="D63" s="136" t="s">
        <v>104</v>
      </c>
      <c r="E63" s="136"/>
      <c r="F63" s="136" t="s">
        <v>104</v>
      </c>
      <c r="G63" s="136"/>
      <c r="H63" s="144">
        <f>K63*3+L63*1</f>
        <v>0</v>
      </c>
      <c r="I63" s="144"/>
      <c r="J63" s="144"/>
      <c r="K63" s="133">
        <f>COUNTIF(D63:G63,"○")</f>
        <v>0</v>
      </c>
      <c r="L63" s="133">
        <f>COUNTIF(D63:G63,"△")</f>
        <v>0</v>
      </c>
      <c r="M63" s="133">
        <f>COUNTIF(D63:G63,"×")</f>
        <v>0</v>
      </c>
      <c r="N63" s="133" t="e">
        <f>RANK(O63,$O$63:$O$68)</f>
        <v>#VALUE!</v>
      </c>
      <c r="O63" s="137" t="e">
        <f>H63*1000000+J64*1000+H64</f>
        <v>#VALUE!</v>
      </c>
    </row>
    <row r="64" spans="1:15" ht="12" customHeight="1">
      <c r="A64" s="135"/>
      <c r="B64" s="146"/>
      <c r="C64" s="146"/>
      <c r="D64" s="40" t="s">
        <v>104</v>
      </c>
      <c r="E64" s="57" t="s">
        <v>104</v>
      </c>
      <c r="F64" s="58" t="s">
        <v>104</v>
      </c>
      <c r="G64" s="58" t="s">
        <v>104</v>
      </c>
      <c r="H64" s="43" t="e">
        <f>D64+F64+B63</f>
        <v>#VALUE!</v>
      </c>
      <c r="I64" s="41" t="e">
        <f>E64+G64+C63</f>
        <v>#VALUE!</v>
      </c>
      <c r="J64" s="44" t="e">
        <f>H64-I64</f>
        <v>#VALUE!</v>
      </c>
      <c r="K64" s="133"/>
      <c r="L64" s="133"/>
      <c r="M64" s="133"/>
      <c r="N64" s="133"/>
      <c r="O64" s="137"/>
    </row>
    <row r="65" spans="1:15" ht="12" customHeight="1">
      <c r="A65" s="135" t="s">
        <v>104</v>
      </c>
      <c r="B65" s="136" t="s">
        <v>104</v>
      </c>
      <c r="C65" s="136"/>
      <c r="D65" s="145"/>
      <c r="E65" s="145"/>
      <c r="F65" s="136" t="s">
        <v>104</v>
      </c>
      <c r="G65" s="136"/>
      <c r="H65" s="144">
        <f>K65*3+L65*1</f>
        <v>0</v>
      </c>
      <c r="I65" s="144"/>
      <c r="J65" s="144"/>
      <c r="K65" s="133">
        <f>COUNTIF(B65:G65,"○")</f>
        <v>0</v>
      </c>
      <c r="L65" s="133">
        <f>COUNTIF(B65:G65,"△")</f>
        <v>0</v>
      </c>
      <c r="M65" s="133">
        <f>COUNTIF(B65:G65,"×")</f>
        <v>0</v>
      </c>
      <c r="N65" s="133" t="e">
        <f>RANK(O65,$O$63:$O$68)</f>
        <v>#VALUE!</v>
      </c>
      <c r="O65" s="137" t="e">
        <f>H65*1000000+J66*1000+H66</f>
        <v>#VALUE!</v>
      </c>
    </row>
    <row r="66" spans="1:15" ht="12" customHeight="1">
      <c r="A66" s="135"/>
      <c r="B66" s="40" t="s">
        <v>104</v>
      </c>
      <c r="C66" s="57" t="s">
        <v>104</v>
      </c>
      <c r="D66" s="145"/>
      <c r="E66" s="145"/>
      <c r="F66" s="40" t="s">
        <v>104</v>
      </c>
      <c r="G66" s="57" t="s">
        <v>104</v>
      </c>
      <c r="H66" s="43" t="e">
        <f>D66+F66+B66</f>
        <v>#VALUE!</v>
      </c>
      <c r="I66" s="41" t="e">
        <f>E66+G66+C66</f>
        <v>#VALUE!</v>
      </c>
      <c r="J66" s="44" t="e">
        <f>H66-I66</f>
        <v>#VALUE!</v>
      </c>
      <c r="K66" s="133"/>
      <c r="L66" s="133"/>
      <c r="M66" s="133"/>
      <c r="N66" s="133"/>
      <c r="O66" s="137"/>
    </row>
    <row r="67" spans="1:15" ht="12" customHeight="1">
      <c r="A67" s="135" t="s">
        <v>104</v>
      </c>
      <c r="B67" s="136" t="s">
        <v>104</v>
      </c>
      <c r="C67" s="136"/>
      <c r="D67" s="136" t="s">
        <v>104</v>
      </c>
      <c r="E67" s="136"/>
      <c r="F67" s="138"/>
      <c r="G67" s="138"/>
      <c r="H67" s="144">
        <f>K67*3+L67*1</f>
        <v>0</v>
      </c>
      <c r="I67" s="144"/>
      <c r="J67" s="144"/>
      <c r="K67" s="133">
        <f>COUNTIF(B67:G67,"○")</f>
        <v>0</v>
      </c>
      <c r="L67" s="133">
        <f>COUNTIF(B67:G67,"△")</f>
        <v>0</v>
      </c>
      <c r="M67" s="133">
        <f>COUNTIF(B67:G67,"×")</f>
        <v>0</v>
      </c>
      <c r="N67" s="133" t="e">
        <f>RANK(O67,$O$63:$O$68)</f>
        <v>#VALUE!</v>
      </c>
      <c r="O67" s="137" t="e">
        <f>H67*1000000+J68*1000+H68</f>
        <v>#VALUE!</v>
      </c>
    </row>
    <row r="68" spans="1:15" ht="12" customHeight="1">
      <c r="A68" s="135"/>
      <c r="B68" s="40" t="s">
        <v>104</v>
      </c>
      <c r="C68" s="57" t="s">
        <v>104</v>
      </c>
      <c r="D68" s="40" t="s">
        <v>104</v>
      </c>
      <c r="E68" s="57" t="s">
        <v>104</v>
      </c>
      <c r="F68" s="138"/>
      <c r="G68" s="138"/>
      <c r="H68" s="43" t="e">
        <f>D68+F68+B68</f>
        <v>#VALUE!</v>
      </c>
      <c r="I68" s="41" t="e">
        <f>E68+G68+C68</f>
        <v>#VALUE!</v>
      </c>
      <c r="J68" s="44" t="e">
        <f>H68-I68</f>
        <v>#VALUE!</v>
      </c>
      <c r="K68" s="133"/>
      <c r="L68" s="133"/>
      <c r="M68" s="133"/>
      <c r="N68" s="133"/>
      <c r="O68" s="137"/>
    </row>
    <row r="69" spans="1:14" ht="12" customHeight="1">
      <c r="A69" s="140" t="s">
        <v>60</v>
      </c>
      <c r="B69" s="140"/>
      <c r="C69" s="140"/>
      <c r="D69" s="140"/>
      <c r="E69" s="140"/>
      <c r="F69" s="140"/>
      <c r="G69" s="140"/>
      <c r="H69" s="140"/>
      <c r="I69" s="140"/>
      <c r="J69" s="141"/>
      <c r="K69" s="141"/>
      <c r="L69" s="141"/>
      <c r="M69" s="141"/>
      <c r="N69" s="141"/>
    </row>
    <row r="70" spans="1:14" ht="12" customHeight="1">
      <c r="A70" s="39"/>
      <c r="B70" s="135" t="s">
        <v>39</v>
      </c>
      <c r="C70" s="135"/>
      <c r="D70" s="135"/>
      <c r="E70" s="135"/>
      <c r="F70" s="135" t="s">
        <v>40</v>
      </c>
      <c r="G70" s="135"/>
      <c r="H70" s="135"/>
      <c r="I70" s="142"/>
      <c r="J70" s="143" t="s">
        <v>41</v>
      </c>
      <c r="K70" s="143"/>
      <c r="L70" s="143"/>
      <c r="M70" s="143"/>
      <c r="N70" s="54"/>
    </row>
    <row r="71" spans="1:14" ht="12" customHeight="1">
      <c r="A71" s="45" t="s">
        <v>42</v>
      </c>
      <c r="B71" s="134" t="s">
        <v>104</v>
      </c>
      <c r="C71" s="134"/>
      <c r="D71" s="134" t="s">
        <v>104</v>
      </c>
      <c r="E71" s="134"/>
      <c r="F71" s="134" t="s">
        <v>111</v>
      </c>
      <c r="G71" s="134"/>
      <c r="H71" s="134" t="s">
        <v>111</v>
      </c>
      <c r="I71" s="134"/>
      <c r="J71" s="128" t="s">
        <v>104</v>
      </c>
      <c r="K71" s="128"/>
      <c r="L71" s="128" t="s">
        <v>104</v>
      </c>
      <c r="M71" s="128"/>
      <c r="N71" s="46"/>
    </row>
    <row r="72" spans="1:14" ht="12" customHeight="1">
      <c r="A72" s="47" t="s">
        <v>35</v>
      </c>
      <c r="B72" s="131" t="s">
        <v>104</v>
      </c>
      <c r="C72" s="131"/>
      <c r="D72" s="131" t="s">
        <v>104</v>
      </c>
      <c r="E72" s="131"/>
      <c r="F72" s="131" t="s">
        <v>104</v>
      </c>
      <c r="G72" s="131"/>
      <c r="H72" s="131" t="s">
        <v>104</v>
      </c>
      <c r="I72" s="131"/>
      <c r="J72" s="131" t="s">
        <v>104</v>
      </c>
      <c r="K72" s="131"/>
      <c r="L72" s="131" t="s">
        <v>104</v>
      </c>
      <c r="M72" s="131"/>
      <c r="N72" s="48"/>
    </row>
    <row r="73" spans="1:14" ht="12" customHeight="1">
      <c r="A73" s="49" t="s">
        <v>43</v>
      </c>
      <c r="B73" s="127" t="s">
        <v>111</v>
      </c>
      <c r="C73" s="127"/>
      <c r="D73" s="127" t="s">
        <v>111</v>
      </c>
      <c r="E73" s="127"/>
      <c r="F73" s="127" t="s">
        <v>104</v>
      </c>
      <c r="G73" s="127"/>
      <c r="H73" s="127" t="s">
        <v>104</v>
      </c>
      <c r="I73" s="127"/>
      <c r="J73" s="127" t="s">
        <v>104</v>
      </c>
      <c r="K73" s="127"/>
      <c r="L73" s="127" t="s">
        <v>104</v>
      </c>
      <c r="M73" s="127"/>
      <c r="N73" s="46"/>
    </row>
  </sheetData>
  <sheetProtection/>
  <mergeCells count="307">
    <mergeCell ref="A1:N1"/>
    <mergeCell ref="A3:N3"/>
    <mergeCell ref="A4:A5"/>
    <mergeCell ref="B4:C5"/>
    <mergeCell ref="D4:E5"/>
    <mergeCell ref="F4:G5"/>
    <mergeCell ref="H4:J4"/>
    <mergeCell ref="K4:K5"/>
    <mergeCell ref="L4:L5"/>
    <mergeCell ref="M4:M5"/>
    <mergeCell ref="N4:N5"/>
    <mergeCell ref="A6:A7"/>
    <mergeCell ref="B6:C7"/>
    <mergeCell ref="D6:E6"/>
    <mergeCell ref="F6:G6"/>
    <mergeCell ref="H6:J6"/>
    <mergeCell ref="K6:K7"/>
    <mergeCell ref="L6:L7"/>
    <mergeCell ref="M6:M7"/>
    <mergeCell ref="N6:N7"/>
    <mergeCell ref="O6:O7"/>
    <mergeCell ref="A8:A9"/>
    <mergeCell ref="B8:C8"/>
    <mergeCell ref="D8:E9"/>
    <mergeCell ref="F8:G8"/>
    <mergeCell ref="H8:J8"/>
    <mergeCell ref="K8:K9"/>
    <mergeCell ref="L8:L9"/>
    <mergeCell ref="M8:M9"/>
    <mergeCell ref="N8:N9"/>
    <mergeCell ref="O8:O9"/>
    <mergeCell ref="A10:A11"/>
    <mergeCell ref="B10:C10"/>
    <mergeCell ref="D10:E10"/>
    <mergeCell ref="F10:G11"/>
    <mergeCell ref="H10:J10"/>
    <mergeCell ref="K10:K11"/>
    <mergeCell ref="L10:L11"/>
    <mergeCell ref="M10:M11"/>
    <mergeCell ref="N10:N11"/>
    <mergeCell ref="O10:O11"/>
    <mergeCell ref="A12:N12"/>
    <mergeCell ref="A13:A14"/>
    <mergeCell ref="B13:C14"/>
    <mergeCell ref="D13:E14"/>
    <mergeCell ref="F13:G14"/>
    <mergeCell ref="H13:J13"/>
    <mergeCell ref="K13:K14"/>
    <mergeCell ref="L13:L14"/>
    <mergeCell ref="M13:M14"/>
    <mergeCell ref="N13:N14"/>
    <mergeCell ref="A15:A16"/>
    <mergeCell ref="B15:C16"/>
    <mergeCell ref="D15:E15"/>
    <mergeCell ref="F15:G15"/>
    <mergeCell ref="H15:J15"/>
    <mergeCell ref="K15:K16"/>
    <mergeCell ref="L15:L16"/>
    <mergeCell ref="M15:M16"/>
    <mergeCell ref="N15:N16"/>
    <mergeCell ref="O15:O16"/>
    <mergeCell ref="A17:A18"/>
    <mergeCell ref="B17:C17"/>
    <mergeCell ref="D17:E18"/>
    <mergeCell ref="F17:G17"/>
    <mergeCell ref="H17:J17"/>
    <mergeCell ref="K17:K18"/>
    <mergeCell ref="L17:L18"/>
    <mergeCell ref="M17:M18"/>
    <mergeCell ref="N17:N18"/>
    <mergeCell ref="J23:K23"/>
    <mergeCell ref="L23:M23"/>
    <mergeCell ref="O17:O18"/>
    <mergeCell ref="A19:A20"/>
    <mergeCell ref="B19:C19"/>
    <mergeCell ref="D19:E19"/>
    <mergeCell ref="F19:G20"/>
    <mergeCell ref="H19:J19"/>
    <mergeCell ref="K19:K20"/>
    <mergeCell ref="L19:L20"/>
    <mergeCell ref="O19:O20"/>
    <mergeCell ref="A21:N21"/>
    <mergeCell ref="B22:E22"/>
    <mergeCell ref="F22:I22"/>
    <mergeCell ref="J22:M22"/>
    <mergeCell ref="M19:M20"/>
    <mergeCell ref="N19:N20"/>
    <mergeCell ref="F24:G24"/>
    <mergeCell ref="H24:I24"/>
    <mergeCell ref="F23:G23"/>
    <mergeCell ref="H23:I23"/>
    <mergeCell ref="B23:C23"/>
    <mergeCell ref="D23:E23"/>
    <mergeCell ref="B24:C24"/>
    <mergeCell ref="D24:E24"/>
    <mergeCell ref="J24:K24"/>
    <mergeCell ref="L24:M24"/>
    <mergeCell ref="J25:K25"/>
    <mergeCell ref="L25:M25"/>
    <mergeCell ref="M28:M29"/>
    <mergeCell ref="N28:N29"/>
    <mergeCell ref="B25:C25"/>
    <mergeCell ref="D25:E25"/>
    <mergeCell ref="F25:G25"/>
    <mergeCell ref="H25:I25"/>
    <mergeCell ref="A32:A33"/>
    <mergeCell ref="B32:C32"/>
    <mergeCell ref="A27:N27"/>
    <mergeCell ref="A28:A29"/>
    <mergeCell ref="B28:C29"/>
    <mergeCell ref="D28:E29"/>
    <mergeCell ref="F28:G29"/>
    <mergeCell ref="H28:J28"/>
    <mergeCell ref="K28:K29"/>
    <mergeCell ref="L28:L29"/>
    <mergeCell ref="A30:A31"/>
    <mergeCell ref="B30:C31"/>
    <mergeCell ref="D30:E30"/>
    <mergeCell ref="F30:G30"/>
    <mergeCell ref="D32:E33"/>
    <mergeCell ref="F32:G32"/>
    <mergeCell ref="L30:L31"/>
    <mergeCell ref="M30:M31"/>
    <mergeCell ref="H32:J32"/>
    <mergeCell ref="K32:K33"/>
    <mergeCell ref="H30:J30"/>
    <mergeCell ref="K30:K31"/>
    <mergeCell ref="N30:N31"/>
    <mergeCell ref="O30:O31"/>
    <mergeCell ref="D34:E34"/>
    <mergeCell ref="F34:G35"/>
    <mergeCell ref="H34:J34"/>
    <mergeCell ref="K34:K35"/>
    <mergeCell ref="L32:L33"/>
    <mergeCell ref="M32:M33"/>
    <mergeCell ref="N32:N33"/>
    <mergeCell ref="O32:O33"/>
    <mergeCell ref="N34:N35"/>
    <mergeCell ref="O34:O35"/>
    <mergeCell ref="A36:N36"/>
    <mergeCell ref="A37:A38"/>
    <mergeCell ref="B37:C38"/>
    <mergeCell ref="D37:E38"/>
    <mergeCell ref="F37:G38"/>
    <mergeCell ref="H37:J37"/>
    <mergeCell ref="A34:A35"/>
    <mergeCell ref="B34:C34"/>
    <mergeCell ref="L34:L35"/>
    <mergeCell ref="M34:M35"/>
    <mergeCell ref="K37:K38"/>
    <mergeCell ref="L37:L38"/>
    <mergeCell ref="M37:M38"/>
    <mergeCell ref="A39:A40"/>
    <mergeCell ref="B39:C40"/>
    <mergeCell ref="D39:E39"/>
    <mergeCell ref="F39:G39"/>
    <mergeCell ref="H39:J39"/>
    <mergeCell ref="A41:A42"/>
    <mergeCell ref="B41:C41"/>
    <mergeCell ref="D41:E42"/>
    <mergeCell ref="F41:G41"/>
    <mergeCell ref="H41:J41"/>
    <mergeCell ref="K41:K42"/>
    <mergeCell ref="K43:K44"/>
    <mergeCell ref="L43:L44"/>
    <mergeCell ref="M43:M44"/>
    <mergeCell ref="N43:N44"/>
    <mergeCell ref="L41:L42"/>
    <mergeCell ref="N37:N38"/>
    <mergeCell ref="L39:L40"/>
    <mergeCell ref="M39:M40"/>
    <mergeCell ref="N39:N40"/>
    <mergeCell ref="M41:M42"/>
    <mergeCell ref="O43:O44"/>
    <mergeCell ref="O39:O40"/>
    <mergeCell ref="N41:N42"/>
    <mergeCell ref="O41:O42"/>
    <mergeCell ref="A43:A44"/>
    <mergeCell ref="B43:C43"/>
    <mergeCell ref="D43:E43"/>
    <mergeCell ref="F43:G44"/>
    <mergeCell ref="K39:K40"/>
    <mergeCell ref="H43:J43"/>
    <mergeCell ref="F47:G47"/>
    <mergeCell ref="H47:I47"/>
    <mergeCell ref="A45:N45"/>
    <mergeCell ref="B46:E46"/>
    <mergeCell ref="F46:I46"/>
    <mergeCell ref="J46:M46"/>
    <mergeCell ref="B47:C47"/>
    <mergeCell ref="D47:E47"/>
    <mergeCell ref="J47:K47"/>
    <mergeCell ref="L47:M47"/>
    <mergeCell ref="B48:C48"/>
    <mergeCell ref="D48:E48"/>
    <mergeCell ref="F48:G48"/>
    <mergeCell ref="H48:I48"/>
    <mergeCell ref="J48:K48"/>
    <mergeCell ref="L48:M48"/>
    <mergeCell ref="J49:K49"/>
    <mergeCell ref="L49:M49"/>
    <mergeCell ref="B49:C49"/>
    <mergeCell ref="D49:E49"/>
    <mergeCell ref="F49:G49"/>
    <mergeCell ref="H49:I49"/>
    <mergeCell ref="A51:N51"/>
    <mergeCell ref="A52:A53"/>
    <mergeCell ref="B52:C53"/>
    <mergeCell ref="D52:E53"/>
    <mergeCell ref="F52:G53"/>
    <mergeCell ref="H52:J52"/>
    <mergeCell ref="K52:K53"/>
    <mergeCell ref="L52:L53"/>
    <mergeCell ref="M52:M53"/>
    <mergeCell ref="N52:N53"/>
    <mergeCell ref="D54:E54"/>
    <mergeCell ref="F54:G54"/>
    <mergeCell ref="H54:J54"/>
    <mergeCell ref="K54:K55"/>
    <mergeCell ref="N54:N55"/>
    <mergeCell ref="O54:O55"/>
    <mergeCell ref="A56:A57"/>
    <mergeCell ref="B56:C56"/>
    <mergeCell ref="D56:E57"/>
    <mergeCell ref="F56:G56"/>
    <mergeCell ref="H56:J56"/>
    <mergeCell ref="K56:K57"/>
    <mergeCell ref="A54:A55"/>
    <mergeCell ref="B54:C55"/>
    <mergeCell ref="H58:J58"/>
    <mergeCell ref="K58:K59"/>
    <mergeCell ref="L54:L55"/>
    <mergeCell ref="M54:M55"/>
    <mergeCell ref="L56:L57"/>
    <mergeCell ref="M56:M57"/>
    <mergeCell ref="A58:A59"/>
    <mergeCell ref="B58:C58"/>
    <mergeCell ref="D58:E58"/>
    <mergeCell ref="F58:G59"/>
    <mergeCell ref="N56:N57"/>
    <mergeCell ref="O56:O57"/>
    <mergeCell ref="A60:N60"/>
    <mergeCell ref="A61:A62"/>
    <mergeCell ref="B61:C62"/>
    <mergeCell ref="D61:E62"/>
    <mergeCell ref="F61:G62"/>
    <mergeCell ref="H61:J61"/>
    <mergeCell ref="L58:L59"/>
    <mergeCell ref="M58:M59"/>
    <mergeCell ref="N58:N59"/>
    <mergeCell ref="O58:O59"/>
    <mergeCell ref="M61:M62"/>
    <mergeCell ref="N61:N62"/>
    <mergeCell ref="L61:L62"/>
    <mergeCell ref="A63:A64"/>
    <mergeCell ref="B63:C64"/>
    <mergeCell ref="D63:E63"/>
    <mergeCell ref="F63:G63"/>
    <mergeCell ref="K61:K62"/>
    <mergeCell ref="A65:A66"/>
    <mergeCell ref="B65:C65"/>
    <mergeCell ref="D65:E66"/>
    <mergeCell ref="F65:G65"/>
    <mergeCell ref="L63:L64"/>
    <mergeCell ref="H63:J63"/>
    <mergeCell ref="K63:K64"/>
    <mergeCell ref="H65:J65"/>
    <mergeCell ref="M63:M64"/>
    <mergeCell ref="N63:N64"/>
    <mergeCell ref="K65:K66"/>
    <mergeCell ref="O63:O64"/>
    <mergeCell ref="L65:L66"/>
    <mergeCell ref="M65:M66"/>
    <mergeCell ref="N65:N66"/>
    <mergeCell ref="O65:O66"/>
    <mergeCell ref="F71:G71"/>
    <mergeCell ref="H71:I71"/>
    <mergeCell ref="N67:N68"/>
    <mergeCell ref="O67:O68"/>
    <mergeCell ref="K67:K68"/>
    <mergeCell ref="A67:A68"/>
    <mergeCell ref="B67:C67"/>
    <mergeCell ref="D67:E67"/>
    <mergeCell ref="F67:G68"/>
    <mergeCell ref="H67:J67"/>
    <mergeCell ref="B71:C71"/>
    <mergeCell ref="D71:E71"/>
    <mergeCell ref="J70:M70"/>
    <mergeCell ref="J71:K71"/>
    <mergeCell ref="L71:M71"/>
    <mergeCell ref="L67:L68"/>
    <mergeCell ref="M67:M68"/>
    <mergeCell ref="A69:N69"/>
    <mergeCell ref="B70:E70"/>
    <mergeCell ref="F70:I70"/>
    <mergeCell ref="B73:C73"/>
    <mergeCell ref="D73:E73"/>
    <mergeCell ref="F73:G73"/>
    <mergeCell ref="H73:I73"/>
    <mergeCell ref="J73:K73"/>
    <mergeCell ref="L73:M73"/>
    <mergeCell ref="J72:K72"/>
    <mergeCell ref="L72:M72"/>
    <mergeCell ref="F72:G72"/>
    <mergeCell ref="H72:I72"/>
    <mergeCell ref="B72:C72"/>
    <mergeCell ref="D72:E72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Buratto</dc:creator>
  <cp:keywords/>
  <dc:description/>
  <cp:lastModifiedBy>Buratto</cp:lastModifiedBy>
  <cp:lastPrinted>2014-01-29T01:12:32Z</cp:lastPrinted>
  <dcterms:created xsi:type="dcterms:W3CDTF">2010-10-26T02:06:19Z</dcterms:created>
  <dcterms:modified xsi:type="dcterms:W3CDTF">2016-01-13T01:55:17Z</dcterms:modified>
  <cp:category/>
  <cp:version/>
  <cp:contentType/>
  <cp:contentStatus/>
</cp:coreProperties>
</file>